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filterPrivacy="1"/>
  <xr:revisionPtr revIDLastSave="0" documentId="13_ncr:1_{E710FA01-527D-441C-8876-86F6E4B8B76B}" xr6:coauthVersionLast="36" xr6:coauthVersionMax="36" xr10:uidLastSave="{00000000-0000-0000-0000-000000000000}"/>
  <bookViews>
    <workbookView xWindow="0" yWindow="0" windowWidth="14088" windowHeight="7944" tabRatio="725" xr2:uid="{00000000-000D-0000-FFFF-FFFF00000000}"/>
  </bookViews>
  <sheets>
    <sheet name="様式第1-2号-１（全2ページ1）" sheetId="8" r:id="rId1"/>
    <sheet name="様式第1-2号-１（全2ページ2）" sheetId="7" r:id="rId2"/>
    <sheet name="様式第1-2号-１（別紙）" sheetId="9" r:id="rId3"/>
  </sheets>
  <definedNames>
    <definedName name="①助成対象経費" localSheetId="2">#REF!</definedName>
    <definedName name="①助成対象経費">#REF!</definedName>
    <definedName name="_xlnm.Print_Area" localSheetId="0">'様式第1-2号-１（全2ページ1）'!$A$1:$Y$37</definedName>
    <definedName name="_xlnm.Print_Area" localSheetId="1">'様式第1-2号-１（全2ページ2）'!$A$1:$I$55</definedName>
    <definedName name="委託費" localSheetId="2">#REF!</definedName>
    <definedName name="委託費">#REF!</definedName>
    <definedName name="科目" localSheetId="2">#REF!</definedName>
    <definedName name="科目">#REF!</definedName>
    <definedName name="科目名" localSheetId="2">#REF!</definedName>
    <definedName name="科目名">#REF!</definedName>
    <definedName name="機器等名称" localSheetId="2">#REF!</definedName>
    <definedName name="機器等名称">#REF!</definedName>
    <definedName name="購入費" localSheetId="2">#REF!</definedName>
    <definedName name="購入費">#REF!</definedName>
    <definedName name="使用料" localSheetId="2">#REF!</definedName>
    <definedName name="使用料">#REF!</definedName>
    <definedName name="助成対象経費合計" localSheetId="2">#REF!</definedName>
    <definedName name="助成対象経費合計">#REF!</definedName>
    <definedName name="消耗品費" localSheetId="2">#REF!</definedName>
    <definedName name="消耗品費">#REF!</definedName>
    <definedName name="賃借料" localSheetId="2">#REF!</definedName>
    <definedName name="賃借料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7" l="1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I46" i="9" l="1"/>
  <c r="K29" i="8"/>
  <c r="C3" i="7" l="1"/>
  <c r="F3" i="7" s="1"/>
  <c r="D8" i="9" l="1"/>
  <c r="F8" i="9" s="1"/>
  <c r="A18" i="9"/>
  <c r="A13" i="9"/>
  <c r="A15" i="9" l="1"/>
  <c r="A20" i="9"/>
  <c r="B12" i="9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A28" i="7" l="1"/>
  <c r="A24" i="7"/>
  <c r="H53" i="7" l="1"/>
  <c r="H55" i="7" s="1"/>
  <c r="G53" i="7"/>
  <c r="D53" i="7"/>
  <c r="F9" i="7"/>
  <c r="F10" i="7"/>
  <c r="F11" i="7"/>
  <c r="F12" i="7"/>
  <c r="F13" i="7"/>
  <c r="F14" i="7"/>
  <c r="F8" i="7"/>
  <c r="G55" i="7" l="1"/>
  <c r="C35" i="8" l="1"/>
  <c r="C32" i="8"/>
  <c r="B22" i="7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40" i="7" s="1"/>
  <c r="B41" i="7" s="1"/>
  <c r="B42" i="7" s="1"/>
  <c r="B43" i="7" s="1"/>
  <c r="B44" i="7" s="1"/>
  <c r="B45" i="7" s="1"/>
  <c r="B46" i="7" s="1"/>
  <c r="B47" i="7" s="1"/>
  <c r="B48" i="7" s="1"/>
  <c r="B49" i="7" s="1"/>
  <c r="B50" i="7" s="1"/>
  <c r="B51" i="7" s="1"/>
  <c r="B52" i="7" s="1"/>
  <c r="A26" i="7" l="1"/>
  <c r="A30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Q11" authorId="0" shapeId="0" xr:uid="{00000000-0006-0000-0000-000001000000}">
      <text>
        <r>
          <rPr>
            <sz val="10"/>
            <color indexed="81"/>
            <rFont val="ＭＳ Ｐゴシック"/>
            <family val="3"/>
            <charset val="128"/>
          </rPr>
          <t>所在地および名称は法人登記簿どおりに記載してください。</t>
        </r>
      </text>
    </comment>
    <comment ref="F29" authorId="0" shapeId="0" xr:uid="{00000000-0006-0000-0000-000002000000}">
      <text>
        <r>
          <rPr>
            <sz val="9"/>
            <color indexed="81"/>
            <rFont val="MS P ゴシック"/>
            <family val="3"/>
            <charset val="128"/>
          </rPr>
          <t>開始日を入力すると終了日は自動入力されます。
入力方法　○／○</t>
        </r>
      </text>
    </comment>
    <comment ref="C32" authorId="0" shapeId="0" xr:uid="{00000000-0006-0000-0000-000003000000}">
      <text>
        <r>
          <rPr>
            <sz val="9"/>
            <color indexed="81"/>
            <rFont val="MS P ゴシック"/>
            <family val="3"/>
            <charset val="128"/>
          </rPr>
          <t>自動入力されますので、入力不要です。</t>
        </r>
      </text>
    </comment>
    <comment ref="C35" authorId="0" shapeId="0" xr:uid="{00000000-0006-0000-0000-000004000000}">
      <text>
        <r>
          <rPr>
            <sz val="9"/>
            <color indexed="81"/>
            <rFont val="MS P ゴシック"/>
            <family val="3"/>
            <charset val="128"/>
          </rPr>
          <t>自動入力されますので、入力不要です。</t>
        </r>
      </text>
    </comment>
  </commentList>
</comments>
</file>

<file path=xl/sharedStrings.xml><?xml version="1.0" encoding="utf-8"?>
<sst xmlns="http://schemas.openxmlformats.org/spreadsheetml/2006/main" count="116" uniqueCount="89">
  <si>
    <t>日付</t>
    <rPh sb="0" eb="2">
      <t>ヒヅケ</t>
    </rPh>
    <phoneticPr fontId="1"/>
  </si>
  <si>
    <t>記入例</t>
    <rPh sb="0" eb="2">
      <t>キニュウ</t>
    </rPh>
    <rPh sb="2" eb="3">
      <t>レイ</t>
    </rPh>
    <phoneticPr fontId="1"/>
  </si>
  <si>
    <t>取組期間</t>
    <rPh sb="0" eb="2">
      <t>トリクミ</t>
    </rPh>
    <rPh sb="2" eb="4">
      <t>キカン</t>
    </rPh>
    <phoneticPr fontId="1"/>
  </si>
  <si>
    <t>備考</t>
    <rPh sb="0" eb="2">
      <t>ビコウ</t>
    </rPh>
    <phoneticPr fontId="1"/>
  </si>
  <si>
    <t>達成</t>
    <rPh sb="0" eb="2">
      <t>タッセイ</t>
    </rPh>
    <phoneticPr fontId="1"/>
  </si>
  <si>
    <t>＜記入例＞</t>
    <rPh sb="1" eb="3">
      <t>キニュウ</t>
    </rPh>
    <rPh sb="3" eb="4">
      <t>レイ</t>
    </rPh>
    <phoneticPr fontId="1"/>
  </si>
  <si>
    <t>＜実績入力欄＞</t>
    <rPh sb="1" eb="3">
      <t>ジッセキ</t>
    </rPh>
    <rPh sb="3" eb="5">
      <t>ニュウリョク</t>
    </rPh>
    <rPh sb="5" eb="6">
      <t>ラン</t>
    </rPh>
    <phoneticPr fontId="1"/>
  </si>
  <si>
    <t>－</t>
  </si>
  <si>
    <t>〇</t>
  </si>
  <si>
    <t>×</t>
  </si>
  <si>
    <t>取組期間：</t>
    <rPh sb="0" eb="2">
      <t>トリクミ</t>
    </rPh>
    <rPh sb="2" eb="4">
      <t>キカン</t>
    </rPh>
    <phoneticPr fontId="1"/>
  </si>
  <si>
    <t>週休日</t>
  </si>
  <si>
    <t>①テレワーク可能な労働者数</t>
    <rPh sb="6" eb="8">
      <t>カノウ</t>
    </rPh>
    <rPh sb="9" eb="12">
      <t>ロウドウシャ</t>
    </rPh>
    <rPh sb="12" eb="13">
      <t>スウ</t>
    </rPh>
    <phoneticPr fontId="1"/>
  </si>
  <si>
    <t>②≦③</t>
    <phoneticPr fontId="1"/>
  </si>
  <si>
    <t>合計</t>
    <rPh sb="0" eb="2">
      <t>ゴウケイ</t>
    </rPh>
    <phoneticPr fontId="1"/>
  </si>
  <si>
    <t>ー</t>
    <phoneticPr fontId="1"/>
  </si>
  <si>
    <t>達成</t>
  </si>
  <si>
    <t>判定(達成)　</t>
    <rPh sb="0" eb="2">
      <t>ハンテイ</t>
    </rPh>
    <rPh sb="3" eb="5">
      <t>タッセイ</t>
    </rPh>
    <phoneticPr fontId="1"/>
  </si>
  <si>
    <t>達成or未達成
↓</t>
    <rPh sb="0" eb="2">
      <t>タッセイ</t>
    </rPh>
    <rPh sb="4" eb="7">
      <t>ミタッセイ</t>
    </rPh>
    <phoneticPr fontId="1"/>
  </si>
  <si>
    <t>↑
達成日数
↓</t>
    <rPh sb="2" eb="4">
      <t>タッセイ</t>
    </rPh>
    <rPh sb="4" eb="6">
      <t>ニッスウ</t>
    </rPh>
    <phoneticPr fontId="1"/>
  </si>
  <si>
    <t>判定(達成)
②≦③　</t>
    <rPh sb="0" eb="2">
      <t>ハンテイ</t>
    </rPh>
    <rPh sb="3" eb="5">
      <t>タッセイ</t>
    </rPh>
    <phoneticPr fontId="1"/>
  </si>
  <si>
    <t>※数字を直接入力</t>
    <rPh sb="1" eb="3">
      <t>スウジ</t>
    </rPh>
    <rPh sb="4" eb="6">
      <t>チョクセツ</t>
    </rPh>
    <rPh sb="6" eb="8">
      <t>ニュウリョク</t>
    </rPh>
    <phoneticPr fontId="1"/>
  </si>
  <si>
    <t>※自動計算(入力不要)</t>
    <rPh sb="1" eb="3">
      <t>ジドウ</t>
    </rPh>
    <rPh sb="3" eb="5">
      <t>ケイサン</t>
    </rPh>
    <rPh sb="6" eb="8">
      <t>ニュウリョク</t>
    </rPh>
    <rPh sb="8" eb="10">
      <t>フヨウ</t>
    </rPh>
    <phoneticPr fontId="1"/>
  </si>
  <si>
    <t>※プルダウン選択</t>
    <rPh sb="6" eb="8">
      <t>センタク</t>
    </rPh>
    <phoneticPr fontId="1"/>
  </si>
  <si>
    <t>　　　　　　　　↑
　　　テレワーク実施総日数（A）</t>
    <rPh sb="18" eb="20">
      <t>ジッシ</t>
    </rPh>
    <rPh sb="20" eb="21">
      <t>ソウ</t>
    </rPh>
    <rPh sb="21" eb="23">
      <t>ニッスウ</t>
    </rPh>
    <phoneticPr fontId="1"/>
  </si>
  <si>
    <t>　　　　　　　　　　　　　↑
　　　テレワーク実施延べ人数（B）</t>
    <rPh sb="23" eb="25">
      <t>ジッシ</t>
    </rPh>
    <rPh sb="25" eb="26">
      <t>ノ</t>
    </rPh>
    <rPh sb="27" eb="29">
      <t>ニンズウ</t>
    </rPh>
    <phoneticPr fontId="1"/>
  </si>
  <si>
    <t>令和</t>
    <rPh sb="0" eb="2">
      <t>レイワ</t>
    </rPh>
    <phoneticPr fontId="13"/>
  </si>
  <si>
    <t>年</t>
    <rPh sb="0" eb="1">
      <t>ネン</t>
    </rPh>
    <phoneticPr fontId="13"/>
  </si>
  <si>
    <t>月</t>
    <rPh sb="0" eb="1">
      <t>ツキ</t>
    </rPh>
    <phoneticPr fontId="13"/>
  </si>
  <si>
    <t>日</t>
    <rPh sb="0" eb="1">
      <t>ヒ</t>
    </rPh>
    <phoneticPr fontId="13"/>
  </si>
  <si>
    <t>公益財団法人東京しごと財団理事長　殿</t>
    <rPh sb="0" eb="2">
      <t>コウエキ</t>
    </rPh>
    <rPh sb="2" eb="4">
      <t>ザイダン</t>
    </rPh>
    <rPh sb="4" eb="6">
      <t>ホウジン</t>
    </rPh>
    <rPh sb="6" eb="8">
      <t>トウキョウ</t>
    </rPh>
    <rPh sb="11" eb="13">
      <t>ザイダン</t>
    </rPh>
    <rPh sb="13" eb="16">
      <t>リジチョウ</t>
    </rPh>
    <rPh sb="17" eb="18">
      <t>ドノ</t>
    </rPh>
    <phoneticPr fontId="13"/>
  </si>
  <si>
    <t>企業等の所在地</t>
    <rPh sb="0" eb="2">
      <t>キギョウ</t>
    </rPh>
    <rPh sb="2" eb="3">
      <t>トウ</t>
    </rPh>
    <rPh sb="4" eb="7">
      <t>ショザイチ</t>
    </rPh>
    <phoneticPr fontId="13"/>
  </si>
  <si>
    <t>企業等の名称</t>
    <rPh sb="0" eb="2">
      <t>キギョウ</t>
    </rPh>
    <rPh sb="2" eb="3">
      <t>トウ</t>
    </rPh>
    <rPh sb="4" eb="6">
      <t>メイショウ</t>
    </rPh>
    <phoneticPr fontId="13"/>
  </si>
  <si>
    <t>代表者役職</t>
    <rPh sb="0" eb="3">
      <t>ダイヒョウシャ</t>
    </rPh>
    <rPh sb="3" eb="5">
      <t>ヤクショク</t>
    </rPh>
    <phoneticPr fontId="13"/>
  </si>
  <si>
    <t>代表者氏名</t>
    <phoneticPr fontId="13"/>
  </si>
  <si>
    <t>（署名）</t>
    <rPh sb="1" eb="3">
      <t>ショメイ</t>
    </rPh>
    <phoneticPr fontId="13"/>
  </si>
  <si>
    <t xml:space="preserve"> </t>
    <phoneticPr fontId="13"/>
  </si>
  <si>
    <t>記</t>
    <rPh sb="0" eb="1">
      <t>キ</t>
    </rPh>
    <phoneticPr fontId="13"/>
  </si>
  <si>
    <t>Ａ　農業、林業</t>
    <rPh sb="2" eb="4">
      <t>ノウギョウ</t>
    </rPh>
    <rPh sb="5" eb="7">
      <t>リンギョウ</t>
    </rPh>
    <phoneticPr fontId="13"/>
  </si>
  <si>
    <t>Ｂ　漁業</t>
    <rPh sb="2" eb="4">
      <t>ギョギョウ</t>
    </rPh>
    <phoneticPr fontId="13"/>
  </si>
  <si>
    <t>Ｃ　鉱業、採石業、砂利採取業</t>
    <rPh sb="2" eb="4">
      <t>コウギョウ</t>
    </rPh>
    <rPh sb="5" eb="7">
      <t>サイセキ</t>
    </rPh>
    <rPh sb="7" eb="8">
      <t>ギョウ</t>
    </rPh>
    <rPh sb="9" eb="10">
      <t>スナ</t>
    </rPh>
    <rPh sb="10" eb="11">
      <t>リ</t>
    </rPh>
    <rPh sb="11" eb="13">
      <t>サイシュ</t>
    </rPh>
    <rPh sb="13" eb="14">
      <t>ギョウ</t>
    </rPh>
    <phoneticPr fontId="13"/>
  </si>
  <si>
    <t>Ｄ　建設業</t>
    <rPh sb="2" eb="5">
      <t>ケンセツギョウ</t>
    </rPh>
    <phoneticPr fontId="13"/>
  </si>
  <si>
    <t>Ｅ　製造業</t>
    <rPh sb="2" eb="5">
      <t>セイゾウギョウ</t>
    </rPh>
    <phoneticPr fontId="13"/>
  </si>
  <si>
    <t>Ｆ　電気・ガス・熱供給・水道業</t>
    <rPh sb="2" eb="4">
      <t>デンキ</t>
    </rPh>
    <rPh sb="8" eb="9">
      <t>ネツ</t>
    </rPh>
    <rPh sb="9" eb="11">
      <t>キョウキュウ</t>
    </rPh>
    <rPh sb="12" eb="15">
      <t>スイドウギョウ</t>
    </rPh>
    <phoneticPr fontId="13"/>
  </si>
  <si>
    <t>Ｇ　情報通信業</t>
    <rPh sb="2" eb="4">
      <t>ジョウホウ</t>
    </rPh>
    <rPh sb="4" eb="7">
      <t>ツウシンギョウ</t>
    </rPh>
    <phoneticPr fontId="13"/>
  </si>
  <si>
    <t>Ｈ　運輸業、郵便業</t>
    <rPh sb="2" eb="5">
      <t>ウンユギョウ</t>
    </rPh>
    <rPh sb="6" eb="8">
      <t>ユウビン</t>
    </rPh>
    <rPh sb="8" eb="9">
      <t>ギョウ</t>
    </rPh>
    <phoneticPr fontId="13"/>
  </si>
  <si>
    <t>Ｉ　 卸売業、小売業</t>
    <rPh sb="3" eb="5">
      <t>オロシウリ</t>
    </rPh>
    <rPh sb="5" eb="6">
      <t>ギョウ</t>
    </rPh>
    <rPh sb="7" eb="10">
      <t>コウリギョウ</t>
    </rPh>
    <phoneticPr fontId="13"/>
  </si>
  <si>
    <t>Ｊ　金融業、保険業</t>
    <rPh sb="2" eb="5">
      <t>キンユウギョウ</t>
    </rPh>
    <rPh sb="6" eb="9">
      <t>ホケンギョウ</t>
    </rPh>
    <phoneticPr fontId="13"/>
  </si>
  <si>
    <t>Ｋ　不動産業、物品賃貸業</t>
    <rPh sb="2" eb="5">
      <t>フドウサン</t>
    </rPh>
    <rPh sb="5" eb="6">
      <t>ギョウ</t>
    </rPh>
    <rPh sb="7" eb="9">
      <t>ブッピン</t>
    </rPh>
    <rPh sb="9" eb="11">
      <t>チンタイ</t>
    </rPh>
    <rPh sb="11" eb="12">
      <t>ギョウ</t>
    </rPh>
    <phoneticPr fontId="13"/>
  </si>
  <si>
    <t>Ｌ　学術研究、専門・技術サービス業</t>
    <rPh sb="2" eb="4">
      <t>ガクジュツ</t>
    </rPh>
    <rPh sb="4" eb="6">
      <t>ケンキュウ</t>
    </rPh>
    <rPh sb="7" eb="9">
      <t>センモン</t>
    </rPh>
    <rPh sb="10" eb="12">
      <t>ギジュツ</t>
    </rPh>
    <rPh sb="16" eb="17">
      <t>ギョウ</t>
    </rPh>
    <phoneticPr fontId="13"/>
  </si>
  <si>
    <t>Ｍ　宿泊業、飲食サービス業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13"/>
  </si>
  <si>
    <t>Ｎ　生活関連サービス業、娯楽業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13"/>
  </si>
  <si>
    <t>Ｏ　教育、学習支援業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13"/>
  </si>
  <si>
    <t>Ｐ　医療、福祉</t>
    <rPh sb="2" eb="4">
      <t>イリョウ</t>
    </rPh>
    <rPh sb="5" eb="7">
      <t>フクシ</t>
    </rPh>
    <phoneticPr fontId="13"/>
  </si>
  <si>
    <t>Ｑ　複合サービス事業</t>
    <rPh sb="2" eb="4">
      <t>フクゴウ</t>
    </rPh>
    <rPh sb="8" eb="10">
      <t>ジギョウ</t>
    </rPh>
    <phoneticPr fontId="13"/>
  </si>
  <si>
    <t>Ｒ　サービス業（他に分類されないもの）</t>
    <rPh sb="6" eb="7">
      <t>ギョウ</t>
    </rPh>
    <rPh sb="8" eb="9">
      <t>ホカ</t>
    </rPh>
    <rPh sb="10" eb="12">
      <t>ブンルイ</t>
    </rPh>
    <phoneticPr fontId="13"/>
  </si>
  <si>
    <t>Ｓ　公務（他に分類されるものを除く）</t>
    <rPh sb="2" eb="4">
      <t>コウム</t>
    </rPh>
    <rPh sb="5" eb="6">
      <t>ホカ</t>
    </rPh>
    <rPh sb="7" eb="9">
      <t>ブンルイ</t>
    </rPh>
    <rPh sb="15" eb="16">
      <t>ノゾ</t>
    </rPh>
    <phoneticPr fontId="13"/>
  </si>
  <si>
    <t>Ｔ　分類不能の産業</t>
    <rPh sb="2" eb="4">
      <t>ブンルイ</t>
    </rPh>
    <rPh sb="4" eb="6">
      <t>フノウ</t>
    </rPh>
    <rPh sb="7" eb="9">
      <t>サンギョウ</t>
    </rPh>
    <phoneticPr fontId="13"/>
  </si>
  <si>
    <t>～</t>
    <phoneticPr fontId="13"/>
  </si>
  <si>
    <t>人</t>
    <rPh sb="0" eb="1">
      <t>ニン</t>
    </rPh>
    <phoneticPr fontId="1"/>
  </si>
  <si>
    <t>令和３年</t>
    <rPh sb="0" eb="2">
      <t>レイワ</t>
    </rPh>
    <rPh sb="3" eb="4">
      <t>ネン</t>
    </rPh>
    <phoneticPr fontId="1"/>
  </si>
  <si>
    <t>～</t>
    <phoneticPr fontId="1"/>
  </si>
  <si>
    <r>
      <rPr>
        <b/>
        <sz val="8"/>
        <rFont val="游ゴシック"/>
        <family val="3"/>
        <charset val="128"/>
        <scheme val="minor"/>
      </rPr>
      <t>②テレワーク必要人数(①の7割）</t>
    </r>
    <r>
      <rPr>
        <b/>
        <sz val="7"/>
        <rFont val="游ゴシック"/>
        <family val="3"/>
        <charset val="128"/>
        <scheme val="minor"/>
      </rPr>
      <t xml:space="preserve">
※ただし１名以上</t>
    </r>
    <rPh sb="6" eb="8">
      <t>ヒツヨウ</t>
    </rPh>
    <rPh sb="8" eb="10">
      <t>ニンズウ</t>
    </rPh>
    <rPh sb="14" eb="15">
      <t>ワリ</t>
    </rPh>
    <rPh sb="22" eb="23">
      <t>メイ</t>
    </rPh>
    <rPh sb="23" eb="25">
      <t>イジョウ</t>
    </rPh>
    <phoneticPr fontId="1"/>
  </si>
  <si>
    <t>期間中のテレワーク実施人数（１日平均）
テレワーク実施延べ人数／テレワーク実施総日数（小数点以下切り捨て）</t>
    <rPh sb="0" eb="2">
      <t>キカン</t>
    </rPh>
    <rPh sb="2" eb="3">
      <t>チュウ</t>
    </rPh>
    <rPh sb="9" eb="11">
      <t>ジッシ</t>
    </rPh>
    <rPh sb="11" eb="13">
      <t>ニンズウ</t>
    </rPh>
    <rPh sb="15" eb="16">
      <t>ニチ</t>
    </rPh>
    <rPh sb="16" eb="18">
      <t>ヘイキン</t>
    </rPh>
    <rPh sb="43" eb="48">
      <t>ショウスウテンイカ</t>
    </rPh>
    <rPh sb="48" eb="49">
      <t>キ</t>
    </rPh>
    <rPh sb="50" eb="51">
      <t>ス</t>
    </rPh>
    <phoneticPr fontId="1"/>
  </si>
  <si>
    <t>期間中のテレワーク実施人数（１日平均）
テレワーク実施延べ人数（B）／テレワーク実施総日数（A）（小数点以下切り捨て）</t>
    <rPh sb="0" eb="2">
      <t>キカン</t>
    </rPh>
    <rPh sb="2" eb="3">
      <t>チュウ</t>
    </rPh>
    <rPh sb="9" eb="11">
      <t>ジッシ</t>
    </rPh>
    <rPh sb="11" eb="13">
      <t>ニンズウ</t>
    </rPh>
    <rPh sb="15" eb="16">
      <t>ニチ</t>
    </rPh>
    <rPh sb="16" eb="18">
      <t>ヘイキン</t>
    </rPh>
    <rPh sb="25" eb="27">
      <t>ジッシ</t>
    </rPh>
    <rPh sb="27" eb="28">
      <t>ノ</t>
    </rPh>
    <rPh sb="29" eb="31">
      <t>ニンズウ</t>
    </rPh>
    <rPh sb="40" eb="42">
      <t>ジッシ</t>
    </rPh>
    <rPh sb="42" eb="43">
      <t>ソウ</t>
    </rPh>
    <rPh sb="43" eb="45">
      <t>ニッスウ</t>
    </rPh>
    <rPh sb="49" eb="54">
      <t>ショウスウテンイカ</t>
    </rPh>
    <rPh sb="54" eb="55">
      <t>キ</t>
    </rPh>
    <rPh sb="56" eb="57">
      <t>ス</t>
    </rPh>
    <phoneticPr fontId="1"/>
  </si>
  <si>
    <t>社員勤務表（別紙のとおり）</t>
    <rPh sb="0" eb="5">
      <t>シャインキンムヒョウ</t>
    </rPh>
    <rPh sb="6" eb="8">
      <t>ベッシ</t>
    </rPh>
    <phoneticPr fontId="1"/>
  </si>
  <si>
    <t>人分</t>
    <rPh sb="0" eb="1">
      <t>ニン</t>
    </rPh>
    <rPh sb="1" eb="2">
      <t>ブン</t>
    </rPh>
    <phoneticPr fontId="1"/>
  </si>
  <si>
    <t>所属名：</t>
    <rPh sb="0" eb="2">
      <t>ショゾク</t>
    </rPh>
    <rPh sb="2" eb="3">
      <t>メイ</t>
    </rPh>
    <phoneticPr fontId="1"/>
  </si>
  <si>
    <t>勤務状況</t>
    <rPh sb="0" eb="2">
      <t>キンム</t>
    </rPh>
    <rPh sb="2" eb="4">
      <t>ジョウキョウ</t>
    </rPh>
    <phoneticPr fontId="1"/>
  </si>
  <si>
    <t>テレワーク・出社・非出社をプルダウンから選択</t>
    <rPh sb="6" eb="8">
      <t>シュッシャ</t>
    </rPh>
    <rPh sb="9" eb="10">
      <t>ヒ</t>
    </rPh>
    <rPh sb="10" eb="12">
      <t>シュッシャ</t>
    </rPh>
    <rPh sb="20" eb="22">
      <t>センタク</t>
    </rPh>
    <phoneticPr fontId="1"/>
  </si>
  <si>
    <t>テレワーク実施日</t>
    <phoneticPr fontId="1"/>
  </si>
  <si>
    <t>　社員勤務表</t>
    <rPh sb="1" eb="6">
      <t>シャインキンムヒョウ</t>
    </rPh>
    <phoneticPr fontId="1"/>
  </si>
  <si>
    <t>企業等の名称：</t>
    <rPh sb="0" eb="2">
      <t>キギョウ</t>
    </rPh>
    <rPh sb="2" eb="3">
      <t>トウ</t>
    </rPh>
    <rPh sb="4" eb="6">
      <t>メイショウ</t>
    </rPh>
    <phoneticPr fontId="1"/>
  </si>
  <si>
    <t>４　テレワーク実績確認表</t>
    <rPh sb="7" eb="9">
      <t>ジッセキ</t>
    </rPh>
    <rPh sb="9" eb="11">
      <t>カクニン</t>
    </rPh>
    <rPh sb="11" eb="12">
      <t>ヒョウ</t>
    </rPh>
    <phoneticPr fontId="1"/>
  </si>
  <si>
    <r>
      <t xml:space="preserve">①の7割
</t>
    </r>
    <r>
      <rPr>
        <sz val="8"/>
        <color theme="1"/>
        <rFont val="游ゴシック"/>
        <family val="3"/>
        <charset val="128"/>
        <scheme val="minor"/>
      </rPr>
      <t>※ただし１名以上</t>
    </r>
    <rPh sb="3" eb="4">
      <t>ワリ</t>
    </rPh>
    <rPh sb="10" eb="11">
      <t>メイ</t>
    </rPh>
    <rPh sb="11" eb="13">
      <t>イジョウ</t>
    </rPh>
    <phoneticPr fontId="1"/>
  </si>
  <si>
    <t>テレワーク実施人数（1日平均）</t>
    <rPh sb="5" eb="9">
      <t>ジッシニンズウ</t>
    </rPh>
    <rPh sb="11" eb="12">
      <t>ヒ</t>
    </rPh>
    <rPh sb="12" eb="14">
      <t>ヘイキン</t>
    </rPh>
    <phoneticPr fontId="1"/>
  </si>
  <si>
    <t>※テレワークトライアル期間内（令和３年５月１２日～
    １０月３１日）の１か月（31日）であること</t>
    <rPh sb="40" eb="41">
      <t>ゲツ</t>
    </rPh>
    <rPh sb="44" eb="45">
      <t>ヒ</t>
    </rPh>
    <phoneticPr fontId="13"/>
  </si>
  <si>
    <t>様式第１-2号-１（第８条関係）</t>
    <rPh sb="6" eb="7">
      <t>ゴウ</t>
    </rPh>
    <phoneticPr fontId="13"/>
  </si>
  <si>
    <t>テレワーク実施状況報告書（１か月コース）</t>
    <rPh sb="5" eb="7">
      <t>ジッシ</t>
    </rPh>
    <rPh sb="7" eb="9">
      <t>ジョウキョウ</t>
    </rPh>
    <rPh sb="9" eb="11">
      <t>ホウコク</t>
    </rPh>
    <rPh sb="15" eb="16">
      <t>ゲツ</t>
    </rPh>
    <phoneticPr fontId="13"/>
  </si>
  <si>
    <t>※テレワークは、在宅勤務・モバイル勤務・サテライトオフィス勤務等に加えて、テレハーフや時間単位でのテレワーク等も含みます。
※非出社には、休暇・週休日等も含みます。</t>
    <phoneticPr fontId="1"/>
  </si>
  <si>
    <t>様式第１－２号－１（別紙）</t>
    <rPh sb="0" eb="2">
      <t>ヨウシキ</t>
    </rPh>
    <rPh sb="2" eb="3">
      <t>ダイ</t>
    </rPh>
    <rPh sb="6" eb="7">
      <t>ゴウ</t>
    </rPh>
    <rPh sb="10" eb="12">
      <t>ベッシ</t>
    </rPh>
    <phoneticPr fontId="1"/>
  </si>
  <si>
    <t xml:space="preserve">  テレワーク・マスター企業支援奨励金（以下「奨励金」という。）におけるテレワーク実施状況について、奨励金支給要綱第８条に基づき、関係書類を添えて下記のとおり報告します。また、下記の記載事項は事実と相違なく、財団からの求めに応じてテレワーク実施状況の確認ができるタイムカード等を提出できることを誓約します。</t>
    <rPh sb="12" eb="14">
      <t>キギョウ</t>
    </rPh>
    <rPh sb="14" eb="16">
      <t>シエン</t>
    </rPh>
    <rPh sb="16" eb="19">
      <t>ショウレイキン</t>
    </rPh>
    <rPh sb="23" eb="25">
      <t>ショウレイ</t>
    </rPh>
    <rPh sb="41" eb="43">
      <t>ジッシ</t>
    </rPh>
    <rPh sb="43" eb="45">
      <t>ジョウキョウ</t>
    </rPh>
    <rPh sb="50" eb="53">
      <t>ショウレイキン</t>
    </rPh>
    <rPh sb="53" eb="55">
      <t>シキュウ</t>
    </rPh>
    <rPh sb="55" eb="57">
      <t>ヨウコウ</t>
    </rPh>
    <rPh sb="57" eb="58">
      <t>ダイ</t>
    </rPh>
    <rPh sb="59" eb="60">
      <t>ジョウ</t>
    </rPh>
    <rPh sb="61" eb="62">
      <t>モト</t>
    </rPh>
    <rPh sb="65" eb="67">
      <t>カンケイ</t>
    </rPh>
    <rPh sb="67" eb="69">
      <t>ショルイ</t>
    </rPh>
    <rPh sb="70" eb="71">
      <t>ソ</t>
    </rPh>
    <rPh sb="79" eb="81">
      <t>ホウコク</t>
    </rPh>
    <rPh sb="91" eb="93">
      <t>キサイ</t>
    </rPh>
    <rPh sb="93" eb="95">
      <t>ジコウ</t>
    </rPh>
    <rPh sb="120" eb="122">
      <t>ジッシ</t>
    </rPh>
    <rPh sb="122" eb="124">
      <t>ジョウキョウ</t>
    </rPh>
    <phoneticPr fontId="13"/>
  </si>
  <si>
    <t>企業が設定したテレワーク実施期間（１か月）</t>
    <phoneticPr fontId="1"/>
  </si>
  <si>
    <t>テレワーク
実施日</t>
    <rPh sb="6" eb="8">
      <t>ジッシ</t>
    </rPh>
    <rPh sb="8" eb="9">
      <t>ヒ</t>
    </rPh>
    <phoneticPr fontId="1"/>
  </si>
  <si>
    <t>③テレワーク
実施人数</t>
    <rPh sb="7" eb="9">
      <t>ジッシ</t>
    </rPh>
    <rPh sb="9" eb="11">
      <t>ニンズウ</t>
    </rPh>
    <phoneticPr fontId="1"/>
  </si>
  <si>
    <t>②テレワーク
必要人数</t>
    <rPh sb="7" eb="9">
      <t>ヒツヨウ</t>
    </rPh>
    <rPh sb="9" eb="11">
      <t>ニンズウ</t>
    </rPh>
    <phoneticPr fontId="1"/>
  </si>
  <si>
    <t>氏名：</t>
    <rPh sb="0" eb="2">
      <t>シメイ</t>
    </rPh>
    <phoneticPr fontId="1"/>
  </si>
  <si>
    <r>
      <t>※</t>
    </r>
    <r>
      <rPr>
        <b/>
        <sz val="12"/>
        <color theme="1"/>
        <rFont val="游ゴシック"/>
        <family val="3"/>
        <charset val="128"/>
        <scheme val="minor"/>
      </rPr>
      <t>原則自署</t>
    </r>
    <r>
      <rPr>
        <sz val="9"/>
        <color theme="1"/>
        <rFont val="游ゴシック"/>
        <family val="2"/>
        <scheme val="minor"/>
      </rPr>
      <t>。
代理署名の場合は下欄の代理者署名欄も含めて署名すること。</t>
    </r>
    <phoneticPr fontId="1"/>
  </si>
  <si>
    <r>
      <rPr>
        <b/>
        <sz val="12"/>
        <color theme="1"/>
        <rFont val="游ゴシック"/>
        <family val="3"/>
        <charset val="128"/>
        <scheme val="minor"/>
      </rPr>
      <t xml:space="preserve">代理者署名欄
</t>
    </r>
    <r>
      <rPr>
        <sz val="9"/>
        <color theme="1"/>
        <rFont val="游ゴシック"/>
        <family val="3"/>
        <charset val="128"/>
        <scheme val="minor"/>
      </rPr>
      <t>※代理署名は申請企業の経営者または社員に限る。
　代理署名した人の氏名と当該社員との関係を記入すること。</t>
    </r>
    <rPh sb="0" eb="2">
      <t>ダイリ</t>
    </rPh>
    <rPh sb="2" eb="3">
      <t>シャ</t>
    </rPh>
    <rPh sb="3" eb="5">
      <t>ショメイ</t>
    </rPh>
    <rPh sb="5" eb="6">
      <t>ラン</t>
    </rPh>
    <rPh sb="8" eb="10">
      <t>ダイリ</t>
    </rPh>
    <rPh sb="10" eb="12">
      <t>ショメイ</t>
    </rPh>
    <rPh sb="13" eb="15">
      <t>シンセイ</t>
    </rPh>
    <rPh sb="15" eb="17">
      <t>キギョウ</t>
    </rPh>
    <rPh sb="18" eb="21">
      <t>ケイエイシャ</t>
    </rPh>
    <rPh sb="24" eb="26">
      <t>シャイン</t>
    </rPh>
    <rPh sb="27" eb="28">
      <t>カギ</t>
    </rPh>
    <rPh sb="32" eb="34">
      <t>ダイリ</t>
    </rPh>
    <rPh sb="34" eb="36">
      <t>ショメイ</t>
    </rPh>
    <rPh sb="38" eb="39">
      <t>ヒト</t>
    </rPh>
    <rPh sb="40" eb="42">
      <t>シメイ</t>
    </rPh>
    <rPh sb="43" eb="45">
      <t>トウガイ</t>
    </rPh>
    <rPh sb="45" eb="47">
      <t>シャイン</t>
    </rPh>
    <rPh sb="49" eb="51">
      <t>カンケイ</t>
    </rPh>
    <rPh sb="52" eb="54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</si>
</sst>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#,#00&quot;人&quot;"/>
    <numFmt numFmtId="177" formatCode="\(####&quot;年&quot;\)"/>
    <numFmt numFmtId="178" formatCode="0_);\(0\)"/>
    <numFmt numFmtId="179" formatCode="m&quot;月&quot;d&quot;日&quot;\(aaa\)"/>
    <numFmt numFmtId="180" formatCode="#,##0&quot;日&quot;"/>
    <numFmt numFmtId="181" formatCode="#,##0&quot;人&quot;"/>
    <numFmt numFmtId="182" formatCode="0_ "/>
  </numFmts>
  <fonts count="42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rgb="FFFF0000"/>
      <name val="游ゴシック"/>
      <family val="2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8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1"/>
      <name val="ＭＳ Ｐゴシック"/>
      <family val="3"/>
      <charset val="128"/>
    </font>
    <font>
      <sz val="14"/>
      <color theme="1"/>
      <name val="游ゴシック"/>
      <family val="2"/>
      <scheme val="minor"/>
    </font>
    <font>
      <sz val="14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7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1"/>
      <color theme="1"/>
      <name val="HGP創英角ﾎﾟｯﾌﾟ体"/>
      <family val="3"/>
      <charset val="128"/>
    </font>
    <font>
      <b/>
      <sz val="9"/>
      <color theme="1"/>
      <name val="HGP創英角ﾎﾟｯﾌﾟ体"/>
      <family val="3"/>
      <charset val="128"/>
    </font>
    <font>
      <b/>
      <sz val="18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b/>
      <sz val="16"/>
      <name val="游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6"/>
      <color rgb="FFFF0000"/>
      <name val="游ゴシック"/>
      <family val="3"/>
      <charset val="128"/>
      <scheme val="minor"/>
    </font>
    <font>
      <sz val="10.5"/>
      <name val="ＭＳ Ｐ明朝"/>
      <family val="1"/>
      <charset val="128"/>
    </font>
    <font>
      <sz val="10.5"/>
      <name val="ＭＳ Ｐゴシック"/>
      <family val="3"/>
      <charset val="128"/>
    </font>
    <font>
      <sz val="9"/>
      <color theme="1"/>
      <name val="游ゴシック"/>
      <family val="2"/>
      <scheme val="minor"/>
    </font>
    <font>
      <sz val="9"/>
      <color theme="1"/>
      <name val="游ゴシック"/>
      <family val="3"/>
      <charset val="128"/>
      <scheme val="minor"/>
    </font>
    <font>
      <sz val="8"/>
      <name val="ＭＳ Ｐ明朝"/>
      <family val="1"/>
      <charset val="128"/>
    </font>
    <font>
      <sz val="10"/>
      <color theme="1"/>
      <name val="游ゴシック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theme="0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auto="1"/>
      </left>
      <right style="double">
        <color auto="1"/>
      </right>
      <top/>
      <bottom style="thick">
        <color auto="1"/>
      </bottom>
      <diagonal/>
    </border>
    <border>
      <left style="double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210">
    <xf numFmtId="0" fontId="0" fillId="0" borderId="0" xfId="0"/>
    <xf numFmtId="56" fontId="0" fillId="0" borderId="0" xfId="0" applyNumberFormat="1" applyBorder="1"/>
    <xf numFmtId="0" fontId="0" fillId="0" borderId="0" xfId="0" applyBorder="1"/>
    <xf numFmtId="0" fontId="4" fillId="0" borderId="0" xfId="0" applyFont="1"/>
    <xf numFmtId="0" fontId="0" fillId="0" borderId="0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56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0" xfId="1" applyFont="1" applyFill="1">
      <alignment vertical="center"/>
    </xf>
    <xf numFmtId="0" fontId="12" fillId="0" borderId="0" xfId="1" applyFont="1" applyFill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2" fillId="0" borderId="0" xfId="1" applyFont="1" applyFill="1" applyAlignment="1">
      <alignment vertical="center" wrapText="1"/>
    </xf>
    <xf numFmtId="0" fontId="12" fillId="0" borderId="0" xfId="1" applyFont="1" applyAlignment="1">
      <alignment horizontal="center" vertical="center"/>
    </xf>
    <xf numFmtId="0" fontId="12" fillId="0" borderId="0" xfId="1" applyFont="1">
      <alignment vertical="center"/>
    </xf>
    <xf numFmtId="0" fontId="15" fillId="0" borderId="0" xfId="1" applyFont="1" applyFill="1">
      <alignment vertical="center"/>
    </xf>
    <xf numFmtId="177" fontId="12" fillId="0" borderId="0" xfId="1" applyNumberFormat="1" applyFont="1" applyFill="1" applyAlignment="1">
      <alignment vertical="center"/>
    </xf>
    <xf numFmtId="178" fontId="12" fillId="0" borderId="0" xfId="1" applyNumberFormat="1" applyFont="1" applyFill="1" applyAlignment="1">
      <alignment horizontal="center" vertical="center"/>
    </xf>
    <xf numFmtId="0" fontId="12" fillId="0" borderId="0" xfId="1" applyFont="1" applyFill="1" applyBorder="1">
      <alignment vertical="center"/>
    </xf>
    <xf numFmtId="0" fontId="15" fillId="0" borderId="0" xfId="1" applyFont="1" applyFill="1" applyBorder="1">
      <alignment vertical="center"/>
    </xf>
    <xf numFmtId="0" fontId="12" fillId="0" borderId="0" xfId="1" applyFont="1" applyFill="1" applyBorder="1" applyAlignment="1">
      <alignment vertical="center"/>
    </xf>
    <xf numFmtId="0" fontId="15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textRotation="255"/>
    </xf>
    <xf numFmtId="0" fontId="12" fillId="0" borderId="0" xfId="1" applyFont="1" applyFill="1" applyBorder="1" applyAlignment="1">
      <alignment vertical="top" wrapText="1"/>
    </xf>
    <xf numFmtId="0" fontId="12" fillId="0" borderId="0" xfId="1" applyFont="1" applyFill="1" applyBorder="1" applyAlignment="1">
      <alignment vertical="top"/>
    </xf>
    <xf numFmtId="0" fontId="17" fillId="0" borderId="2" xfId="0" applyFont="1" applyBorder="1" applyAlignment="1">
      <alignment horizont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179" fontId="17" fillId="0" borderId="2" xfId="0" applyNumberFormat="1" applyFont="1" applyBorder="1" applyAlignment="1">
      <alignment horizontal="center"/>
    </xf>
    <xf numFmtId="0" fontId="20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wrapText="1"/>
    </xf>
    <xf numFmtId="0" fontId="24" fillId="0" borderId="0" xfId="0" applyFont="1" applyBorder="1"/>
    <xf numFmtId="0" fontId="22" fillId="0" borderId="20" xfId="0" applyFont="1" applyBorder="1" applyAlignment="1"/>
    <xf numFmtId="179" fontId="17" fillId="0" borderId="19" xfId="0" applyNumberFormat="1" applyFont="1" applyBorder="1" applyAlignment="1">
      <alignment horizontal="center"/>
    </xf>
    <xf numFmtId="0" fontId="24" fillId="0" borderId="19" xfId="0" applyFont="1" applyBorder="1" applyAlignment="1">
      <alignment horizontal="center"/>
    </xf>
    <xf numFmtId="0" fontId="23" fillId="0" borderId="0" xfId="0" applyFont="1" applyBorder="1" applyAlignment="1">
      <alignment vertical="top" wrapText="1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/>
    <xf numFmtId="0" fontId="6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29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31" fillId="0" borderId="0" xfId="0" applyFont="1"/>
    <xf numFmtId="0" fontId="6" fillId="0" borderId="0" xfId="0" applyFont="1" applyBorder="1"/>
    <xf numFmtId="0" fontId="33" fillId="0" borderId="0" xfId="0" applyFont="1"/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56" fontId="6" fillId="0" borderId="3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176" fontId="6" fillId="0" borderId="3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5" fillId="0" borderId="8" xfId="0" applyFont="1" applyBorder="1" applyAlignment="1">
      <alignment horizontal="center" vertical="center" wrapText="1"/>
    </xf>
    <xf numFmtId="0" fontId="35" fillId="0" borderId="8" xfId="0" applyFont="1" applyBorder="1" applyAlignment="1">
      <alignment horizontal="center" vertical="center"/>
    </xf>
    <xf numFmtId="181" fontId="8" fillId="0" borderId="1" xfId="0" applyNumberFormat="1" applyFont="1" applyBorder="1" applyAlignment="1">
      <alignment horizontal="center"/>
    </xf>
    <xf numFmtId="181" fontId="8" fillId="0" borderId="1" xfId="0" applyNumberFormat="1" applyFont="1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49" fontId="8" fillId="0" borderId="1" xfId="0" applyNumberFormat="1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176" fontId="6" fillId="0" borderId="1" xfId="0" applyNumberFormat="1" applyFont="1" applyBorder="1" applyAlignment="1" applyProtection="1">
      <alignment horizontal="center"/>
      <protection locked="0"/>
    </xf>
    <xf numFmtId="0" fontId="36" fillId="0" borderId="0" xfId="1" applyFont="1" applyFill="1">
      <alignment vertical="center"/>
    </xf>
    <xf numFmtId="0" fontId="36" fillId="0" borderId="0" xfId="1" applyFont="1" applyFill="1" applyAlignment="1" applyProtection="1">
      <alignment horizontal="center" vertical="center"/>
    </xf>
    <xf numFmtId="0" fontId="36" fillId="0" borderId="0" xfId="1" applyFont="1" applyFill="1" applyProtection="1">
      <alignment vertical="center"/>
    </xf>
    <xf numFmtId="0" fontId="36" fillId="0" borderId="0" xfId="1" applyFont="1" applyFill="1" applyAlignment="1" applyProtection="1">
      <alignment horizontal="center" vertical="center"/>
      <protection locked="0"/>
    </xf>
    <xf numFmtId="0" fontId="36" fillId="0" borderId="0" xfId="1" applyFont="1" applyFill="1" applyAlignment="1">
      <alignment vertical="center"/>
    </xf>
    <xf numFmtId="0" fontId="36" fillId="0" borderId="0" xfId="1" applyFont="1" applyFill="1" applyAlignment="1">
      <alignment vertical="top" wrapText="1"/>
    </xf>
    <xf numFmtId="0" fontId="36" fillId="0" borderId="0" xfId="1" applyFont="1" applyFill="1" applyAlignment="1">
      <alignment horizontal="center" vertical="center"/>
    </xf>
    <xf numFmtId="0" fontId="36" fillId="0" borderId="0" xfId="1" applyFont="1" applyFill="1" applyAlignment="1">
      <alignment horizontal="left" vertical="center"/>
    </xf>
    <xf numFmtId="0" fontId="37" fillId="0" borderId="0" xfId="1" applyFont="1" applyFill="1" applyAlignment="1">
      <alignment horizontal="center" vertical="center"/>
    </xf>
    <xf numFmtId="0" fontId="37" fillId="0" borderId="0" xfId="1" applyFont="1" applyFill="1">
      <alignment vertical="center"/>
    </xf>
    <xf numFmtId="0" fontId="36" fillId="2" borderId="2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 wrapText="1"/>
    </xf>
    <xf numFmtId="0" fontId="37" fillId="0" borderId="0" xfId="1" applyFont="1" applyFill="1" applyBorder="1">
      <alignment vertical="center"/>
    </xf>
    <xf numFmtId="0" fontId="36" fillId="0" borderId="0" xfId="1" applyFont="1" applyFill="1" applyBorder="1" applyAlignment="1">
      <alignment vertical="center"/>
    </xf>
    <xf numFmtId="0" fontId="36" fillId="0" borderId="2" xfId="1" applyFont="1" applyFill="1" applyBorder="1" applyAlignment="1">
      <alignment horizontal="center" vertical="center"/>
    </xf>
    <xf numFmtId="0" fontId="37" fillId="0" borderId="0" xfId="1" applyFont="1" applyFill="1" applyBorder="1" applyAlignment="1">
      <alignment vertical="center"/>
    </xf>
    <xf numFmtId="0" fontId="36" fillId="0" borderId="0" xfId="1" applyFont="1" applyFill="1" applyProtection="1">
      <alignment vertical="center"/>
      <protection locked="0"/>
    </xf>
    <xf numFmtId="0" fontId="36" fillId="0" borderId="0" xfId="1" applyFont="1" applyFill="1" applyAlignment="1" applyProtection="1">
      <alignment vertical="center"/>
      <protection locked="0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25" fillId="0" borderId="0" xfId="0" applyFont="1" applyBorder="1" applyAlignment="1">
      <alignment horizontal="left" wrapText="1"/>
    </xf>
    <xf numFmtId="0" fontId="39" fillId="0" borderId="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center" vertical="center" wrapText="1"/>
    </xf>
    <xf numFmtId="0" fontId="30" fillId="0" borderId="0" xfId="0" applyFont="1" applyAlignment="1">
      <alignment horizontal="right" vertical="center" wrapText="1"/>
    </xf>
    <xf numFmtId="0" fontId="38" fillId="0" borderId="19" xfId="0" applyFont="1" applyBorder="1" applyAlignment="1">
      <alignment horizontal="center" vertical="top" wrapText="1"/>
    </xf>
    <xf numFmtId="0" fontId="22" fillId="0" borderId="3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24" fillId="0" borderId="19" xfId="0" applyFont="1" applyBorder="1" applyAlignment="1">
      <alignment vertical="center"/>
    </xf>
    <xf numFmtId="0" fontId="24" fillId="0" borderId="20" xfId="0" applyFont="1" applyBorder="1" applyAlignment="1">
      <alignment vertical="center"/>
    </xf>
    <xf numFmtId="0" fontId="24" fillId="0" borderId="0" xfId="0" applyFont="1" applyBorder="1" applyAlignment="1">
      <alignment horizontal="distributed" vertical="center" wrapText="1"/>
    </xf>
    <xf numFmtId="56" fontId="26" fillId="0" borderId="6" xfId="0" applyNumberFormat="1" applyFont="1" applyBorder="1" applyAlignment="1">
      <alignment horizontal="center" vertical="center"/>
    </xf>
    <xf numFmtId="56" fontId="26" fillId="0" borderId="15" xfId="0" applyNumberFormat="1" applyFont="1" applyBorder="1" applyAlignment="1">
      <alignment horizontal="center" vertical="center"/>
    </xf>
    <xf numFmtId="56" fontId="26" fillId="0" borderId="16" xfId="0" applyNumberFormat="1" applyFont="1" applyBorder="1" applyAlignment="1">
      <alignment horizontal="center" vertical="center"/>
    </xf>
    <xf numFmtId="0" fontId="8" fillId="0" borderId="1" xfId="0" applyNumberFormat="1" applyFont="1" applyBorder="1" applyAlignment="1" applyProtection="1">
      <alignment horizontal="left" wrapText="1"/>
      <protection locked="0"/>
    </xf>
    <xf numFmtId="0" fontId="36" fillId="0" borderId="0" xfId="1" applyFont="1" applyFill="1" applyAlignment="1">
      <alignment horizontal="distributed" vertical="distributed"/>
    </xf>
    <xf numFmtId="0" fontId="36" fillId="0" borderId="0" xfId="1" applyFont="1" applyFill="1" applyAlignment="1" applyProtection="1">
      <alignment horizontal="right" vertical="center"/>
    </xf>
    <xf numFmtId="0" fontId="36" fillId="0" borderId="0" xfId="1" applyFont="1" applyFill="1" applyAlignment="1">
      <alignment horizontal="distributed" vertical="center"/>
    </xf>
    <xf numFmtId="0" fontId="36" fillId="0" borderId="0" xfId="1" applyFont="1" applyFill="1" applyAlignment="1" applyProtection="1">
      <alignment horizontal="left" vertical="top" wrapText="1"/>
      <protection locked="0"/>
    </xf>
    <xf numFmtId="0" fontId="36" fillId="0" borderId="0" xfId="1" applyFont="1" applyFill="1" applyAlignment="1" applyProtection="1">
      <alignment horizontal="left" vertical="center" wrapText="1"/>
      <protection locked="0"/>
    </xf>
    <xf numFmtId="182" fontId="36" fillId="0" borderId="2" xfId="1" applyNumberFormat="1" applyFont="1" applyFill="1" applyBorder="1" applyAlignment="1">
      <alignment horizontal="center" vertical="center"/>
    </xf>
    <xf numFmtId="0" fontId="36" fillId="0" borderId="2" xfId="1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left" vertical="center" wrapText="1"/>
    </xf>
    <xf numFmtId="0" fontId="36" fillId="0" borderId="2" xfId="1" applyFont="1" applyFill="1" applyBorder="1" applyAlignment="1" applyProtection="1">
      <alignment horizontal="center" vertical="center"/>
    </xf>
    <xf numFmtId="0" fontId="36" fillId="0" borderId="0" xfId="1" applyFont="1" applyFill="1" applyAlignment="1" applyProtection="1">
      <alignment horizontal="left" vertical="center"/>
      <protection locked="0"/>
    </xf>
    <xf numFmtId="0" fontId="14" fillId="0" borderId="0" xfId="1" applyFont="1" applyFill="1" applyAlignment="1">
      <alignment horizontal="distributed" vertical="center"/>
    </xf>
    <xf numFmtId="0" fontId="36" fillId="0" borderId="0" xfId="1" applyFont="1" applyFill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179" fontId="36" fillId="2" borderId="2" xfId="0" applyNumberFormat="1" applyFont="1" applyFill="1" applyBorder="1" applyAlignment="1" applyProtection="1">
      <alignment horizontal="center" vertical="center"/>
      <protection locked="0"/>
    </xf>
    <xf numFmtId="179" fontId="36" fillId="2" borderId="2" xfId="0" applyNumberFormat="1" applyFont="1" applyFill="1" applyBorder="1" applyAlignment="1">
      <alignment horizontal="center" vertical="center"/>
    </xf>
    <xf numFmtId="179" fontId="8" fillId="0" borderId="17" xfId="0" applyNumberFormat="1" applyFont="1" applyBorder="1" applyAlignment="1">
      <alignment horizontal="center"/>
    </xf>
    <xf numFmtId="179" fontId="8" fillId="0" borderId="18" xfId="0" applyNumberFormat="1" applyFont="1" applyBorder="1" applyAlignment="1">
      <alignment horizontal="center"/>
    </xf>
    <xf numFmtId="0" fontId="21" fillId="0" borderId="8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9" fontId="18" fillId="0" borderId="2" xfId="0" applyNumberFormat="1" applyFont="1" applyBorder="1" applyAlignment="1">
      <alignment horizontal="center"/>
    </xf>
    <xf numFmtId="0" fontId="17" fillId="0" borderId="2" xfId="0" applyFont="1" applyBorder="1" applyAlignment="1" applyProtection="1">
      <alignment horizontal="left" vertical="center" wrapText="1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79" fontId="6" fillId="0" borderId="17" xfId="0" applyNumberFormat="1" applyFont="1" applyBorder="1" applyAlignment="1">
      <alignment horizontal="center"/>
    </xf>
    <xf numFmtId="179" fontId="6" fillId="0" borderId="18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 wrapText="1"/>
    </xf>
    <xf numFmtId="179" fontId="8" fillId="0" borderId="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18" fillId="0" borderId="20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179" fontId="18" fillId="0" borderId="19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24" fillId="0" borderId="29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 applyProtection="1">
      <alignment horizontal="left" vertical="center" wrapText="1"/>
      <protection locked="0"/>
    </xf>
    <xf numFmtId="0" fontId="22" fillId="0" borderId="30" xfId="0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0" fontId="22" fillId="0" borderId="19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>
      <alignment wrapText="1"/>
    </xf>
    <xf numFmtId="0" fontId="22" fillId="0" borderId="20" xfId="0" applyFont="1" applyBorder="1" applyAlignment="1" applyProtection="1">
      <alignment horizontal="left" vertical="center" wrapText="1"/>
      <protection locked="0"/>
    </xf>
    <xf numFmtId="0" fontId="0" fillId="0" borderId="20" xfId="0" applyBorder="1" applyAlignment="1">
      <alignment horizontal="left" wrapText="1"/>
    </xf>
    <xf numFmtId="0" fontId="41" fillId="0" borderId="28" xfId="0" applyFont="1" applyBorder="1" applyAlignment="1">
      <alignment horizontal="left" vertical="center" wrapText="1"/>
    </xf>
    <xf numFmtId="0" fontId="23" fillId="0" borderId="28" xfId="0" applyFont="1" applyBorder="1" applyAlignment="1">
      <alignment vertical="center" wrapText="1"/>
    </xf>
    <xf numFmtId="0" fontId="0" fillId="0" borderId="28" xfId="0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56" fontId="26" fillId="0" borderId="0" xfId="0" applyNumberFormat="1" applyFont="1" applyBorder="1" applyAlignment="1">
      <alignment horizontal="center" vertical="center" wrapText="1"/>
    </xf>
    <xf numFmtId="56" fontId="27" fillId="0" borderId="0" xfId="0" applyNumberFormat="1" applyFont="1" applyBorder="1" applyAlignment="1">
      <alignment horizontal="center" vertical="center" wrapText="1"/>
    </xf>
    <xf numFmtId="179" fontId="6" fillId="0" borderId="5" xfId="0" applyNumberFormat="1" applyFont="1" applyBorder="1" applyAlignment="1">
      <alignment horizontal="center" vertical="center" wrapText="1"/>
    </xf>
    <xf numFmtId="179" fontId="6" fillId="0" borderId="17" xfId="0" applyNumberFormat="1" applyFont="1" applyBorder="1" applyAlignment="1">
      <alignment horizontal="center" vertical="center"/>
    </xf>
    <xf numFmtId="179" fontId="6" fillId="0" borderId="18" xfId="0" applyNumberFormat="1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9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5" xfId="0" applyFont="1" applyBorder="1" applyAlignment="1">
      <alignment horizontal="center" vertical="center" wrapText="1"/>
    </xf>
    <xf numFmtId="179" fontId="6" fillId="0" borderId="13" xfId="0" applyNumberFormat="1" applyFont="1" applyBorder="1" applyAlignment="1">
      <alignment horizontal="center" vertical="center"/>
    </xf>
    <xf numFmtId="179" fontId="6" fillId="0" borderId="14" xfId="0" applyNumberFormat="1" applyFont="1" applyBorder="1" applyAlignment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  <protection locked="0"/>
    </xf>
    <xf numFmtId="17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56" fontId="28" fillId="0" borderId="0" xfId="0" applyNumberFormat="1" applyFont="1" applyBorder="1" applyAlignment="1">
      <alignment horizontal="center" vertical="center" wrapText="1"/>
    </xf>
    <xf numFmtId="56" fontId="28" fillId="0" borderId="21" xfId="0" applyNumberFormat="1" applyFont="1" applyBorder="1" applyAlignment="1">
      <alignment horizontal="center" vertical="center" wrapText="1"/>
    </xf>
    <xf numFmtId="56" fontId="28" fillId="0" borderId="22" xfId="0" applyNumberFormat="1" applyFont="1" applyBorder="1" applyAlignment="1">
      <alignment horizontal="center" vertical="center" wrapText="1"/>
    </xf>
    <xf numFmtId="56" fontId="28" fillId="0" borderId="23" xfId="0" applyNumberFormat="1" applyFont="1" applyBorder="1" applyAlignment="1">
      <alignment horizontal="center" vertical="center" wrapText="1"/>
    </xf>
    <xf numFmtId="56" fontId="28" fillId="0" borderId="25" xfId="0" applyNumberFormat="1" applyFont="1" applyBorder="1" applyAlignment="1">
      <alignment horizontal="center" vertical="center" wrapText="1"/>
    </xf>
    <xf numFmtId="56" fontId="28" fillId="0" borderId="26" xfId="0" applyNumberFormat="1" applyFont="1" applyBorder="1" applyAlignment="1">
      <alignment horizontal="center" vertical="center" wrapText="1"/>
    </xf>
    <xf numFmtId="180" fontId="28" fillId="0" borderId="23" xfId="0" applyNumberFormat="1" applyFont="1" applyBorder="1" applyAlignment="1">
      <alignment horizontal="center" vertical="center" wrapText="1"/>
    </xf>
    <xf numFmtId="180" fontId="28" fillId="0" borderId="24" xfId="0" applyNumberFormat="1" applyFont="1" applyBorder="1" applyAlignment="1">
      <alignment horizontal="center" vertical="center" wrapText="1"/>
    </xf>
    <xf numFmtId="180" fontId="28" fillId="0" borderId="26" xfId="0" applyNumberFormat="1" applyFont="1" applyBorder="1" applyAlignment="1">
      <alignment horizontal="center" vertical="center" wrapText="1"/>
    </xf>
    <xf numFmtId="180" fontId="28" fillId="0" borderId="27" xfId="0" applyNumberFormat="1" applyFont="1" applyBorder="1" applyAlignment="1">
      <alignment horizontal="center" vertical="center" wrapText="1"/>
    </xf>
    <xf numFmtId="179" fontId="6" fillId="0" borderId="0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175260</xdr:colOff>
      <xdr:row>14</xdr:row>
      <xdr:rowOff>38100</xdr:rowOff>
    </xdr:from>
    <xdr:to>
      <xdr:col>9</xdr:col>
      <xdr:colOff>0</xdr:colOff>
      <xdr:row>15</xdr:row>
      <xdr:rowOff>7729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75260" y="4448175"/>
          <a:ext cx="9111615" cy="312529"/>
          <a:chOff x="2331720" y="472337"/>
          <a:chExt cx="6408420" cy="381109"/>
        </a:xfrm>
        <a:solidFill>
          <a:schemeClr val="bg1"/>
        </a:solidFill>
      </xdr:grpSpPr>
      <xdr:sp macro="" textlink="">
        <xdr:nvSpPr>
          <xdr:cNvPr id="3" name="フリーフォーム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2331720" y="472337"/>
            <a:ext cx="6393180" cy="228709"/>
          </a:xfrm>
          <a:custGeom>
            <a:avLst/>
            <a:gdLst>
              <a:gd name="connsiteX0" fmla="*/ 0 w 6393180"/>
              <a:gd name="connsiteY0" fmla="*/ 68683 h 228709"/>
              <a:gd name="connsiteX1" fmla="*/ 350520 w 6393180"/>
              <a:gd name="connsiteY1" fmla="*/ 15343 h 228709"/>
              <a:gd name="connsiteX2" fmla="*/ 998220 w 6393180"/>
              <a:gd name="connsiteY2" fmla="*/ 228703 h 228709"/>
              <a:gd name="connsiteX3" fmla="*/ 1722120 w 6393180"/>
              <a:gd name="connsiteY3" fmla="*/ 7723 h 228709"/>
              <a:gd name="connsiteX4" fmla="*/ 2392680 w 6393180"/>
              <a:gd name="connsiteY4" fmla="*/ 213463 h 228709"/>
              <a:gd name="connsiteX5" fmla="*/ 3032760 w 6393180"/>
              <a:gd name="connsiteY5" fmla="*/ 15343 h 228709"/>
              <a:gd name="connsiteX6" fmla="*/ 3680460 w 6393180"/>
              <a:gd name="connsiteY6" fmla="*/ 213463 h 228709"/>
              <a:gd name="connsiteX7" fmla="*/ 4358640 w 6393180"/>
              <a:gd name="connsiteY7" fmla="*/ 103 h 228709"/>
              <a:gd name="connsiteX8" fmla="*/ 5082540 w 6393180"/>
              <a:gd name="connsiteY8" fmla="*/ 182983 h 228709"/>
              <a:gd name="connsiteX9" fmla="*/ 5692140 w 6393180"/>
              <a:gd name="connsiteY9" fmla="*/ 30583 h 228709"/>
              <a:gd name="connsiteX10" fmla="*/ 6393180 w 6393180"/>
              <a:gd name="connsiteY10" fmla="*/ 228703 h 228709"/>
              <a:gd name="connsiteX11" fmla="*/ 6393180 w 6393180"/>
              <a:gd name="connsiteY11" fmla="*/ 228703 h 2287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6393180" h="228709">
                <a:moveTo>
                  <a:pt x="0" y="68683"/>
                </a:moveTo>
                <a:cubicBezTo>
                  <a:pt x="92075" y="28678"/>
                  <a:pt x="184150" y="-11327"/>
                  <a:pt x="350520" y="15343"/>
                </a:cubicBezTo>
                <a:cubicBezTo>
                  <a:pt x="516890" y="42013"/>
                  <a:pt x="769620" y="229973"/>
                  <a:pt x="998220" y="228703"/>
                </a:cubicBezTo>
                <a:cubicBezTo>
                  <a:pt x="1226820" y="227433"/>
                  <a:pt x="1489710" y="10263"/>
                  <a:pt x="1722120" y="7723"/>
                </a:cubicBezTo>
                <a:cubicBezTo>
                  <a:pt x="1954530" y="5183"/>
                  <a:pt x="2174240" y="212193"/>
                  <a:pt x="2392680" y="213463"/>
                </a:cubicBezTo>
                <a:cubicBezTo>
                  <a:pt x="2611120" y="214733"/>
                  <a:pt x="2818130" y="15343"/>
                  <a:pt x="3032760" y="15343"/>
                </a:cubicBezTo>
                <a:cubicBezTo>
                  <a:pt x="3247390" y="15343"/>
                  <a:pt x="3459480" y="216003"/>
                  <a:pt x="3680460" y="213463"/>
                </a:cubicBezTo>
                <a:cubicBezTo>
                  <a:pt x="3901440" y="210923"/>
                  <a:pt x="4124960" y="5183"/>
                  <a:pt x="4358640" y="103"/>
                </a:cubicBezTo>
                <a:cubicBezTo>
                  <a:pt x="4592320" y="-4977"/>
                  <a:pt x="4860290" y="177903"/>
                  <a:pt x="5082540" y="182983"/>
                </a:cubicBezTo>
                <a:cubicBezTo>
                  <a:pt x="5304790" y="188063"/>
                  <a:pt x="5473700" y="22963"/>
                  <a:pt x="5692140" y="30583"/>
                </a:cubicBezTo>
                <a:cubicBezTo>
                  <a:pt x="5910580" y="38203"/>
                  <a:pt x="6393180" y="228703"/>
                  <a:pt x="6393180" y="228703"/>
                </a:cubicBezTo>
                <a:lnTo>
                  <a:pt x="6393180" y="228703"/>
                </a:lnTo>
              </a:path>
            </a:pathLst>
          </a:cu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フリーフォーム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2346960" y="624737"/>
            <a:ext cx="6393180" cy="228709"/>
          </a:xfrm>
          <a:custGeom>
            <a:avLst/>
            <a:gdLst>
              <a:gd name="connsiteX0" fmla="*/ 0 w 6393180"/>
              <a:gd name="connsiteY0" fmla="*/ 68683 h 228709"/>
              <a:gd name="connsiteX1" fmla="*/ 350520 w 6393180"/>
              <a:gd name="connsiteY1" fmla="*/ 15343 h 228709"/>
              <a:gd name="connsiteX2" fmla="*/ 998220 w 6393180"/>
              <a:gd name="connsiteY2" fmla="*/ 228703 h 228709"/>
              <a:gd name="connsiteX3" fmla="*/ 1722120 w 6393180"/>
              <a:gd name="connsiteY3" fmla="*/ 7723 h 228709"/>
              <a:gd name="connsiteX4" fmla="*/ 2392680 w 6393180"/>
              <a:gd name="connsiteY4" fmla="*/ 213463 h 228709"/>
              <a:gd name="connsiteX5" fmla="*/ 3032760 w 6393180"/>
              <a:gd name="connsiteY5" fmla="*/ 15343 h 228709"/>
              <a:gd name="connsiteX6" fmla="*/ 3680460 w 6393180"/>
              <a:gd name="connsiteY6" fmla="*/ 213463 h 228709"/>
              <a:gd name="connsiteX7" fmla="*/ 4358640 w 6393180"/>
              <a:gd name="connsiteY7" fmla="*/ 103 h 228709"/>
              <a:gd name="connsiteX8" fmla="*/ 5082540 w 6393180"/>
              <a:gd name="connsiteY8" fmla="*/ 182983 h 228709"/>
              <a:gd name="connsiteX9" fmla="*/ 5692140 w 6393180"/>
              <a:gd name="connsiteY9" fmla="*/ 30583 h 228709"/>
              <a:gd name="connsiteX10" fmla="*/ 6393180 w 6393180"/>
              <a:gd name="connsiteY10" fmla="*/ 228703 h 228709"/>
              <a:gd name="connsiteX11" fmla="*/ 6393180 w 6393180"/>
              <a:gd name="connsiteY11" fmla="*/ 228703 h 22870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</a:cxnLst>
            <a:rect l="l" t="t" r="r" b="b"/>
            <a:pathLst>
              <a:path w="6393180" h="228709">
                <a:moveTo>
                  <a:pt x="0" y="68683"/>
                </a:moveTo>
                <a:cubicBezTo>
                  <a:pt x="92075" y="28678"/>
                  <a:pt x="184150" y="-11327"/>
                  <a:pt x="350520" y="15343"/>
                </a:cubicBezTo>
                <a:cubicBezTo>
                  <a:pt x="516890" y="42013"/>
                  <a:pt x="769620" y="229973"/>
                  <a:pt x="998220" y="228703"/>
                </a:cubicBezTo>
                <a:cubicBezTo>
                  <a:pt x="1226820" y="227433"/>
                  <a:pt x="1489710" y="10263"/>
                  <a:pt x="1722120" y="7723"/>
                </a:cubicBezTo>
                <a:cubicBezTo>
                  <a:pt x="1954530" y="5183"/>
                  <a:pt x="2174240" y="212193"/>
                  <a:pt x="2392680" y="213463"/>
                </a:cubicBezTo>
                <a:cubicBezTo>
                  <a:pt x="2611120" y="214733"/>
                  <a:pt x="2818130" y="15343"/>
                  <a:pt x="3032760" y="15343"/>
                </a:cubicBezTo>
                <a:cubicBezTo>
                  <a:pt x="3247390" y="15343"/>
                  <a:pt x="3459480" y="216003"/>
                  <a:pt x="3680460" y="213463"/>
                </a:cubicBezTo>
                <a:cubicBezTo>
                  <a:pt x="3901440" y="210923"/>
                  <a:pt x="4124960" y="5183"/>
                  <a:pt x="4358640" y="103"/>
                </a:cubicBezTo>
                <a:cubicBezTo>
                  <a:pt x="4592320" y="-4977"/>
                  <a:pt x="4860290" y="177903"/>
                  <a:pt x="5082540" y="182983"/>
                </a:cubicBezTo>
                <a:cubicBezTo>
                  <a:pt x="5304790" y="188063"/>
                  <a:pt x="5473700" y="22963"/>
                  <a:pt x="5692140" y="30583"/>
                </a:cubicBezTo>
                <a:cubicBezTo>
                  <a:pt x="5910580" y="38203"/>
                  <a:pt x="6393180" y="228703"/>
                  <a:pt x="6393180" y="228703"/>
                </a:cubicBezTo>
                <a:lnTo>
                  <a:pt x="6393180" y="228703"/>
                </a:lnTo>
              </a:path>
            </a:pathLst>
          </a:cu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65"/>
  <sheetViews>
    <sheetView showGridLines="0" tabSelected="1" view="pageBreakPreview" zoomScale="90" zoomScaleNormal="100" zoomScaleSheetLayoutView="90" workbookViewId="0">
      <selection activeCell="A2" sqref="A2"/>
    </sheetView>
  </sheetViews>
  <sheetFormatPr defaultColWidth="9" defaultRowHeight="12"/>
  <cols>
    <col min="1" max="1" width="1.796875" style="25" customWidth="1"/>
    <col min="2" max="14" width="3.8984375" style="25" customWidth="1"/>
    <col min="15" max="15" width="3.796875" style="25" customWidth="1"/>
    <col min="16" max="16" width="2.69921875" style="25" customWidth="1"/>
    <col min="17" max="17" width="6.69921875" style="25" customWidth="1"/>
    <col min="18" max="24" width="3.8984375" style="25" customWidth="1"/>
    <col min="25" max="25" width="1.19921875" style="25" customWidth="1"/>
    <col min="26" max="26" width="3.8984375" style="25" customWidth="1"/>
    <col min="27" max="16384" width="9" style="25"/>
  </cols>
  <sheetData>
    <row r="1" spans="2:26" s="82" customFormat="1" ht="22.5" customHeight="1">
      <c r="B1" s="82" t="s">
        <v>77</v>
      </c>
    </row>
    <row r="2" spans="2:26" s="82" customFormat="1" ht="14.25" customHeight="1"/>
    <row r="3" spans="2:26" s="82" customFormat="1" ht="14.25" customHeight="1">
      <c r="Q3" s="117" t="s">
        <v>26</v>
      </c>
      <c r="R3" s="117"/>
      <c r="S3" s="83">
        <v>3</v>
      </c>
      <c r="T3" s="84" t="s">
        <v>27</v>
      </c>
      <c r="U3" s="85"/>
      <c r="V3" s="84" t="s">
        <v>28</v>
      </c>
      <c r="W3" s="85"/>
      <c r="X3" s="84" t="s">
        <v>29</v>
      </c>
      <c r="Y3" s="84"/>
    </row>
    <row r="4" spans="2:26" s="82" customFormat="1" ht="14.25" customHeight="1">
      <c r="Q4" s="84"/>
      <c r="R4" s="84"/>
      <c r="S4" s="84"/>
      <c r="T4" s="84"/>
      <c r="U4" s="84"/>
      <c r="V4" s="84"/>
      <c r="W4" s="84"/>
      <c r="X4" s="84"/>
      <c r="Y4" s="84"/>
    </row>
    <row r="5" spans="2:26" s="82" customFormat="1" ht="14.25" customHeight="1">
      <c r="Q5" s="84"/>
      <c r="R5" s="84"/>
      <c r="S5" s="84"/>
      <c r="T5" s="84"/>
      <c r="U5" s="84"/>
      <c r="V5" s="84"/>
      <c r="W5" s="84"/>
      <c r="X5" s="84"/>
      <c r="Y5" s="84"/>
    </row>
    <row r="6" spans="2:26" s="82" customFormat="1" ht="14.25" customHeight="1">
      <c r="B6" s="86" t="s">
        <v>30</v>
      </c>
      <c r="Q6" s="84"/>
      <c r="R6" s="84"/>
      <c r="S6" s="84"/>
      <c r="T6" s="84"/>
      <c r="U6" s="84"/>
      <c r="V6" s="84"/>
      <c r="W6" s="84"/>
      <c r="X6" s="84"/>
      <c r="Y6" s="84"/>
    </row>
    <row r="7" spans="2:26" s="82" customFormat="1" ht="14.25" customHeight="1">
      <c r="L7" s="98"/>
      <c r="M7" s="98"/>
      <c r="N7" s="98"/>
      <c r="O7" s="98"/>
      <c r="P7" s="98"/>
      <c r="Q7" s="98"/>
      <c r="R7" s="98"/>
      <c r="S7" s="99"/>
      <c r="T7" s="99"/>
      <c r="U7" s="99"/>
      <c r="V7" s="99"/>
      <c r="W7" s="99"/>
      <c r="X7" s="99"/>
      <c r="Y7" s="98"/>
    </row>
    <row r="8" spans="2:26" s="82" customFormat="1" ht="14.25" customHeight="1"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</row>
    <row r="9" spans="2:26" s="82" customFormat="1" ht="14.25" customHeight="1">
      <c r="C9" s="86"/>
      <c r="D9" s="86"/>
      <c r="E9" s="86"/>
      <c r="F9" s="86"/>
      <c r="G9" s="86"/>
      <c r="H9" s="86"/>
      <c r="I9" s="86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2:26" s="82" customFormat="1" ht="14.25" customHeight="1"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</row>
    <row r="11" spans="2:26" s="82" customFormat="1" ht="14.25" customHeight="1">
      <c r="L11" s="118" t="s">
        <v>31</v>
      </c>
      <c r="M11" s="118"/>
      <c r="N11" s="118"/>
      <c r="O11" s="118"/>
      <c r="Q11" s="119"/>
      <c r="R11" s="119"/>
      <c r="S11" s="119"/>
      <c r="T11" s="119"/>
      <c r="U11" s="119"/>
      <c r="V11" s="119"/>
      <c r="W11" s="119"/>
      <c r="X11" s="119"/>
      <c r="Y11" s="119"/>
      <c r="Z11" s="87"/>
    </row>
    <row r="12" spans="2:26" s="82" customFormat="1" ht="30.6" customHeight="1">
      <c r="Q12" s="119"/>
      <c r="R12" s="119"/>
      <c r="S12" s="119"/>
      <c r="T12" s="119"/>
      <c r="U12" s="119"/>
      <c r="V12" s="119"/>
      <c r="W12" s="119"/>
      <c r="X12" s="119"/>
      <c r="Y12" s="119"/>
      <c r="Z12" s="87"/>
    </row>
    <row r="13" spans="2:26" s="82" customFormat="1" ht="14.25" customHeight="1">
      <c r="Q13" s="83"/>
      <c r="R13" s="83"/>
      <c r="S13" s="83"/>
      <c r="T13" s="83"/>
      <c r="U13" s="83"/>
      <c r="V13" s="83"/>
      <c r="W13" s="83"/>
      <c r="X13" s="83"/>
      <c r="Y13" s="83"/>
      <c r="Z13" s="88"/>
    </row>
    <row r="14" spans="2:26" s="82" customFormat="1" ht="27.6" customHeight="1">
      <c r="L14" s="118" t="s">
        <v>32</v>
      </c>
      <c r="M14" s="118"/>
      <c r="N14" s="118"/>
      <c r="O14" s="118"/>
      <c r="Q14" s="120"/>
      <c r="R14" s="120"/>
      <c r="S14" s="120"/>
      <c r="T14" s="120"/>
      <c r="U14" s="120"/>
      <c r="V14" s="120"/>
      <c r="W14" s="120"/>
      <c r="X14" s="120"/>
      <c r="Y14" s="120"/>
      <c r="Z14" s="89"/>
    </row>
    <row r="15" spans="2:26" s="82" customFormat="1" ht="14.25" customHeight="1">
      <c r="Q15" s="84"/>
      <c r="R15" s="84"/>
      <c r="S15" s="84"/>
      <c r="T15" s="84"/>
      <c r="U15" s="84"/>
      <c r="V15" s="84"/>
      <c r="W15" s="84"/>
      <c r="X15" s="84"/>
      <c r="Y15" s="84"/>
    </row>
    <row r="16" spans="2:26" s="82" customFormat="1" ht="27.6" customHeight="1">
      <c r="L16" s="116" t="s">
        <v>33</v>
      </c>
      <c r="M16" s="116"/>
      <c r="N16" s="116"/>
      <c r="O16" s="116"/>
      <c r="Q16" s="120"/>
      <c r="R16" s="120"/>
      <c r="S16" s="120"/>
      <c r="T16" s="120"/>
      <c r="U16" s="120"/>
      <c r="V16" s="120"/>
      <c r="W16" s="120"/>
      <c r="X16" s="120"/>
      <c r="Y16" s="120"/>
    </row>
    <row r="17" spans="1:26" s="82" customFormat="1" ht="14.25" customHeight="1">
      <c r="Q17" s="84"/>
      <c r="R17" s="84"/>
      <c r="S17" s="84"/>
      <c r="T17" s="84"/>
      <c r="U17" s="84"/>
      <c r="V17" s="84"/>
      <c r="W17" s="84"/>
      <c r="X17" s="84"/>
      <c r="Y17" s="84"/>
    </row>
    <row r="18" spans="1:26" s="82" customFormat="1" ht="14.25" customHeight="1">
      <c r="L18" s="118" t="s">
        <v>34</v>
      </c>
      <c r="M18" s="118"/>
      <c r="N18" s="118"/>
      <c r="O18" s="118"/>
      <c r="Q18" s="125"/>
      <c r="R18" s="125"/>
      <c r="S18" s="125"/>
      <c r="T18" s="125"/>
      <c r="U18" s="125"/>
      <c r="V18" s="125"/>
      <c r="W18" s="125"/>
      <c r="X18" s="84"/>
      <c r="Y18" s="84"/>
    </row>
    <row r="19" spans="1:26" s="82" customFormat="1" ht="14.25" customHeight="1">
      <c r="M19" s="118" t="s">
        <v>35</v>
      </c>
      <c r="N19" s="118"/>
      <c r="O19" s="86"/>
      <c r="Q19" s="84"/>
      <c r="R19" s="84"/>
      <c r="S19" s="84"/>
      <c r="T19" s="84"/>
      <c r="U19" s="84"/>
      <c r="V19" s="84"/>
      <c r="W19" s="84"/>
      <c r="X19" s="84"/>
      <c r="Y19" s="84"/>
    </row>
    <row r="20" spans="1:26" ht="22.5" customHeight="1"/>
    <row r="21" spans="1:26" ht="22.5" customHeight="1">
      <c r="A21" s="27" t="s">
        <v>36</v>
      </c>
      <c r="B21" s="27"/>
      <c r="C21" s="27"/>
      <c r="F21" s="126" t="s">
        <v>78</v>
      </c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27"/>
      <c r="U21" s="27"/>
      <c r="V21" s="27"/>
      <c r="W21" s="27"/>
      <c r="X21" s="27"/>
      <c r="Y21" s="27"/>
      <c r="Z21" s="26"/>
    </row>
    <row r="22" spans="1:26" ht="22.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</row>
    <row r="23" spans="1:26" ht="22.5" customHeight="1">
      <c r="B23" s="127" t="s">
        <v>81</v>
      </c>
      <c r="C23" s="127"/>
      <c r="D23" s="127"/>
      <c r="E23" s="127"/>
      <c r="F23" s="127"/>
      <c r="G23" s="127"/>
      <c r="H23" s="127"/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28"/>
      <c r="Z23" s="28"/>
    </row>
    <row r="24" spans="1:26" ht="22.5" customHeight="1">
      <c r="A24" s="28"/>
      <c r="B24" s="127"/>
      <c r="C24" s="127"/>
      <c r="D24" s="127"/>
      <c r="E24" s="127"/>
      <c r="F24" s="127"/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28"/>
      <c r="Z24" s="28"/>
    </row>
    <row r="25" spans="1:26" ht="22.5" customHeight="1"/>
    <row r="26" spans="1:26" s="30" customFormat="1" ht="22.5" customHeight="1">
      <c r="A26" s="128" t="s">
        <v>37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29"/>
    </row>
    <row r="27" spans="1:26" ht="22.5" customHeight="1"/>
    <row r="28" spans="1:26" s="31" customFormat="1" ht="22.5" customHeight="1">
      <c r="B28" s="90">
        <v>1</v>
      </c>
      <c r="C28" s="91" t="s">
        <v>82</v>
      </c>
      <c r="D28" s="91"/>
      <c r="E28" s="91"/>
      <c r="F28" s="91"/>
      <c r="G28" s="91"/>
      <c r="H28" s="91"/>
      <c r="I28" s="91"/>
      <c r="J28" s="91"/>
    </row>
    <row r="29" spans="1:26" ht="22.5" customHeight="1">
      <c r="C29" s="92" t="s">
        <v>26</v>
      </c>
      <c r="D29" s="92">
        <v>3</v>
      </c>
      <c r="E29" s="92" t="s">
        <v>27</v>
      </c>
      <c r="F29" s="129"/>
      <c r="G29" s="129"/>
      <c r="H29" s="129"/>
      <c r="I29" s="129"/>
      <c r="J29" s="92" t="s">
        <v>58</v>
      </c>
      <c r="K29" s="130" t="str">
        <f>IF(F29="","",DATE(YEAR(F29),MONTH(F29),DAY(F29)+30))</f>
        <v/>
      </c>
      <c r="L29" s="130"/>
      <c r="M29" s="130"/>
      <c r="N29" s="130"/>
      <c r="O29" s="93"/>
      <c r="P29" s="123" t="s">
        <v>76</v>
      </c>
      <c r="Q29" s="123"/>
      <c r="R29" s="123"/>
      <c r="S29" s="123"/>
      <c r="T29" s="123"/>
      <c r="U29" s="123"/>
      <c r="V29" s="123"/>
      <c r="W29" s="123"/>
      <c r="X29" s="123"/>
    </row>
    <row r="30" spans="1:26" ht="22.5" customHeight="1">
      <c r="C30" s="32"/>
      <c r="D30" s="33"/>
      <c r="E30" s="33"/>
      <c r="N30" s="32"/>
      <c r="O30" s="33"/>
      <c r="P30" s="33"/>
    </row>
    <row r="31" spans="1:26" s="31" customFormat="1" ht="22.5" customHeight="1">
      <c r="B31" s="90">
        <v>2</v>
      </c>
      <c r="C31" s="94" t="s">
        <v>75</v>
      </c>
      <c r="D31" s="94"/>
      <c r="E31" s="94"/>
      <c r="F31" s="9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</row>
    <row r="32" spans="1:26" ht="25.5" customHeight="1">
      <c r="B32" s="95"/>
      <c r="C32" s="124" t="str">
        <f>'様式第1-2号-１（全2ページ2）'!G55</f>
        <v/>
      </c>
      <c r="D32" s="124"/>
      <c r="E32" s="124"/>
      <c r="F32" s="96" t="s">
        <v>59</v>
      </c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</row>
    <row r="33" spans="1:24" ht="25.5" customHeight="1">
      <c r="C33" s="36"/>
      <c r="D33" s="36"/>
      <c r="E33" s="36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</row>
    <row r="34" spans="1:24" ht="25.5" customHeight="1">
      <c r="B34" s="90">
        <v>3</v>
      </c>
      <c r="C34" s="94" t="s">
        <v>65</v>
      </c>
      <c r="D34" s="94"/>
      <c r="E34" s="94"/>
      <c r="F34" s="94"/>
      <c r="G34" s="97"/>
      <c r="H34" s="37"/>
      <c r="I34" s="37"/>
      <c r="J34" s="37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7"/>
      <c r="V34" s="37"/>
      <c r="W34" s="34"/>
      <c r="X34" s="34"/>
    </row>
    <row r="35" spans="1:24" ht="25.5" customHeight="1">
      <c r="B35" s="95"/>
      <c r="C35" s="121" t="str">
        <f>IF('様式第1-2号-１（全2ページ2）'!G55="","",IF('様式第1-2号-１（全2ページ2）'!G55&gt;10,10,'様式第1-2号-１（全2ページ2）'!G55))</f>
        <v/>
      </c>
      <c r="D35" s="121"/>
      <c r="E35" s="121"/>
      <c r="F35" s="122" t="s">
        <v>66</v>
      </c>
      <c r="G35" s="122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</row>
    <row r="36" spans="1:24" ht="25.5" customHeight="1"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</row>
    <row r="37" spans="1:24" ht="25.5" customHeight="1">
      <c r="C37" s="39"/>
      <c r="D37" s="38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</row>
    <row r="38" spans="1:24" ht="31.5" customHeight="1">
      <c r="C38" s="39"/>
      <c r="D38" s="36"/>
      <c r="E38" s="36"/>
      <c r="F38" s="36"/>
      <c r="G38" s="40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</row>
    <row r="39" spans="1:24" ht="25.5" customHeight="1">
      <c r="C39" s="39"/>
      <c r="D39" s="38"/>
      <c r="E39" s="38"/>
      <c r="F39" s="38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</row>
    <row r="40" spans="1:24" ht="25.5" customHeight="1">
      <c r="C40" s="39"/>
      <c r="D40" s="38"/>
      <c r="E40" s="38"/>
      <c r="F40" s="38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</row>
    <row r="41" spans="1:24" ht="22.5" customHeight="1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</row>
    <row r="46" spans="1:24" hidden="1">
      <c r="A46" s="25" t="s">
        <v>38</v>
      </c>
    </row>
    <row r="47" spans="1:24" hidden="1">
      <c r="A47" s="25" t="s">
        <v>39</v>
      </c>
    </row>
    <row r="48" spans="1:24" hidden="1">
      <c r="A48" s="25" t="s">
        <v>40</v>
      </c>
    </row>
    <row r="49" spans="1:1" hidden="1">
      <c r="A49" s="25" t="s">
        <v>41</v>
      </c>
    </row>
    <row r="50" spans="1:1" hidden="1">
      <c r="A50" s="25" t="s">
        <v>42</v>
      </c>
    </row>
    <row r="51" spans="1:1" hidden="1">
      <c r="A51" s="25" t="s">
        <v>43</v>
      </c>
    </row>
    <row r="52" spans="1:1" hidden="1">
      <c r="A52" s="25" t="s">
        <v>44</v>
      </c>
    </row>
    <row r="53" spans="1:1" hidden="1">
      <c r="A53" s="25" t="s">
        <v>45</v>
      </c>
    </row>
    <row r="54" spans="1:1" hidden="1">
      <c r="A54" s="25" t="s">
        <v>46</v>
      </c>
    </row>
    <row r="55" spans="1:1" hidden="1">
      <c r="A55" s="25" t="s">
        <v>47</v>
      </c>
    </row>
    <row r="56" spans="1:1" hidden="1">
      <c r="A56" s="25" t="s">
        <v>48</v>
      </c>
    </row>
    <row r="57" spans="1:1" hidden="1">
      <c r="A57" s="25" t="s">
        <v>49</v>
      </c>
    </row>
    <row r="58" spans="1:1" hidden="1">
      <c r="A58" s="25" t="s">
        <v>50</v>
      </c>
    </row>
    <row r="59" spans="1:1" hidden="1">
      <c r="A59" s="25" t="s">
        <v>51</v>
      </c>
    </row>
    <row r="60" spans="1:1" hidden="1">
      <c r="A60" s="25" t="s">
        <v>52</v>
      </c>
    </row>
    <row r="61" spans="1:1" hidden="1">
      <c r="A61" s="25" t="s">
        <v>53</v>
      </c>
    </row>
    <row r="62" spans="1:1" hidden="1">
      <c r="A62" s="25" t="s">
        <v>54</v>
      </c>
    </row>
    <row r="63" spans="1:1" hidden="1">
      <c r="A63" s="25" t="s">
        <v>55</v>
      </c>
    </row>
    <row r="64" spans="1:1" hidden="1">
      <c r="A64" s="25" t="s">
        <v>56</v>
      </c>
    </row>
    <row r="65" spans="1:1" hidden="1">
      <c r="A65" s="30" t="s">
        <v>57</v>
      </c>
    </row>
  </sheetData>
  <sheetProtection sheet="1" formatRows="0" insertRows="0"/>
  <mergeCells count="19">
    <mergeCell ref="C35:E35"/>
    <mergeCell ref="F35:G35"/>
    <mergeCell ref="P29:X29"/>
    <mergeCell ref="C32:E32"/>
    <mergeCell ref="L18:O18"/>
    <mergeCell ref="Q18:W18"/>
    <mergeCell ref="M19:N19"/>
    <mergeCell ref="F21:S21"/>
    <mergeCell ref="B23:X24"/>
    <mergeCell ref="A26:Y26"/>
    <mergeCell ref="F29:I29"/>
    <mergeCell ref="K29:N29"/>
    <mergeCell ref="L16:O16"/>
    <mergeCell ref="Q3:R3"/>
    <mergeCell ref="L11:O11"/>
    <mergeCell ref="Q11:Y12"/>
    <mergeCell ref="L14:O14"/>
    <mergeCell ref="Q14:Y14"/>
    <mergeCell ref="Q16:Y16"/>
  </mergeCells>
  <phoneticPr fontId="1"/>
  <dataValidations count="2">
    <dataValidation type="list" allowBlank="1" showInputMessage="1" showErrorMessage="1" sqref="X32" xr:uid="{00000000-0002-0000-0000-000000000000}">
      <formula1>$A$46:$A$65</formula1>
    </dataValidation>
    <dataValidation type="date" allowBlank="1" showInputMessage="1" showErrorMessage="1" errorTitle="日付に関して" error="テレワーク実施期間の開始日は、「5/12～10/1」の日付を入力してください。" promptTitle="日付に関して" prompt="テレワーク実施期間の開始日は、「5/12～10/1」の日付を入力してください。「10/2」以降の日付は本奨励金の対象外期間となります。" sqref="F29:I29" xr:uid="{00000000-0002-0000-0000-000001000000}">
      <formula1>44328</formula1>
      <formula2>44470</formula2>
    </dataValidation>
  </dataValidations>
  <pageMargins left="0.59" right="0.37" top="0.74803149606299213" bottom="0.74803149606299213" header="0.31496062992125984" footer="0.31496062992125984"/>
  <pageSetup paperSize="9" scale="91" firstPageNumber="23" orientation="portrait" useFirstPageNumber="1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55"/>
  <sheetViews>
    <sheetView showGridLines="0" showZeros="0" view="pageBreakPreview" zoomScale="80" zoomScaleNormal="100" zoomScaleSheetLayoutView="80" workbookViewId="0">
      <selection activeCell="G2" sqref="G2"/>
    </sheetView>
  </sheetViews>
  <sheetFormatPr defaultRowHeight="18"/>
  <cols>
    <col min="1" max="1" width="12.59765625" customWidth="1"/>
    <col min="2" max="2" width="17.19921875" customWidth="1"/>
    <col min="3" max="3" width="7.3984375" customWidth="1"/>
    <col min="4" max="4" width="12" customWidth="1"/>
    <col min="5" max="5" width="14.69921875" customWidth="1"/>
    <col min="6" max="6" width="15.59765625" customWidth="1"/>
    <col min="7" max="7" width="14.69921875" customWidth="1"/>
    <col min="8" max="8" width="11.59765625" customWidth="1"/>
    <col min="9" max="9" width="15.8984375" customWidth="1"/>
    <col min="10" max="12" width="8.09765625" customWidth="1"/>
    <col min="19" max="19" width="8.69921875" customWidth="1"/>
  </cols>
  <sheetData>
    <row r="1" spans="1:10" s="63" customFormat="1" ht="48.6" customHeight="1">
      <c r="A1" s="149" t="s">
        <v>73</v>
      </c>
      <c r="B1" s="149"/>
      <c r="C1" s="149"/>
      <c r="D1" s="149"/>
      <c r="E1" s="149"/>
      <c r="F1" s="149"/>
      <c r="G1" s="149"/>
      <c r="H1" s="149"/>
      <c r="I1" s="149"/>
    </row>
    <row r="2" spans="1:10" ht="43.8" customHeight="1">
      <c r="A2" s="105" t="s">
        <v>72</v>
      </c>
      <c r="B2" s="154"/>
      <c r="C2" s="154"/>
      <c r="D2" s="154"/>
      <c r="E2" s="154"/>
      <c r="F2" s="154"/>
    </row>
    <row r="3" spans="1:10" ht="25.95" customHeight="1">
      <c r="A3" s="10" t="s">
        <v>10</v>
      </c>
      <c r="B3" s="42" t="s">
        <v>60</v>
      </c>
      <c r="C3" s="153">
        <f>'様式第1-2号-１（全2ページ1）'!F29</f>
        <v>0</v>
      </c>
      <c r="D3" s="153"/>
      <c r="E3" s="42" t="s">
        <v>61</v>
      </c>
      <c r="F3" s="45" t="str">
        <f>IF('様式第1-2号-１（全2ページ1）'!F29="","",DATE(YEAR(C3),MONTH(C3),DAY(C3)+30))</f>
        <v/>
      </c>
    </row>
    <row r="4" spans="1:10">
      <c r="A4" s="3"/>
    </row>
    <row r="5" spans="1:10" s="62" customFormat="1">
      <c r="A5" s="62" t="s">
        <v>5</v>
      </c>
    </row>
    <row r="6" spans="1:10" s="62" customFormat="1" ht="36">
      <c r="A6" s="136" t="s">
        <v>2</v>
      </c>
      <c r="B6" s="155" t="s">
        <v>0</v>
      </c>
      <c r="C6" s="156"/>
      <c r="D6" s="136" t="s">
        <v>83</v>
      </c>
      <c r="E6" s="136" t="s">
        <v>12</v>
      </c>
      <c r="F6" s="61" t="s">
        <v>85</v>
      </c>
      <c r="G6" s="136" t="s">
        <v>84</v>
      </c>
      <c r="H6" s="66" t="s">
        <v>17</v>
      </c>
      <c r="I6" s="66" t="s">
        <v>3</v>
      </c>
      <c r="J6" s="64"/>
    </row>
    <row r="7" spans="1:10" s="62" customFormat="1" ht="31.2">
      <c r="A7" s="137"/>
      <c r="B7" s="157"/>
      <c r="C7" s="158"/>
      <c r="D7" s="137"/>
      <c r="E7" s="137"/>
      <c r="F7" s="61" t="s">
        <v>74</v>
      </c>
      <c r="G7" s="137"/>
      <c r="H7" s="66" t="s">
        <v>13</v>
      </c>
      <c r="I7" s="66"/>
      <c r="J7" s="64"/>
    </row>
    <row r="8" spans="1:10" s="62" customFormat="1">
      <c r="A8" s="150" t="s">
        <v>1</v>
      </c>
      <c r="B8" s="159">
        <v>44328</v>
      </c>
      <c r="C8" s="160"/>
      <c r="D8" s="80" t="s">
        <v>8</v>
      </c>
      <c r="E8" s="81">
        <v>85</v>
      </c>
      <c r="F8" s="67">
        <f>ROUNDDOWN(E8*0.7,0)</f>
        <v>59</v>
      </c>
      <c r="G8" s="81">
        <v>60</v>
      </c>
      <c r="H8" s="81" t="s">
        <v>16</v>
      </c>
      <c r="I8" s="67"/>
    </row>
    <row r="9" spans="1:10" s="62" customFormat="1">
      <c r="A9" s="151"/>
      <c r="B9" s="159">
        <v>44329</v>
      </c>
      <c r="C9" s="160"/>
      <c r="D9" s="80" t="s">
        <v>8</v>
      </c>
      <c r="E9" s="81">
        <v>85</v>
      </c>
      <c r="F9" s="67">
        <f t="shared" ref="F9:F14" si="0">ROUNDDOWN(E9*0.7,0)</f>
        <v>59</v>
      </c>
      <c r="G9" s="81">
        <v>63</v>
      </c>
      <c r="H9" s="81" t="s">
        <v>16</v>
      </c>
      <c r="I9" s="67"/>
    </row>
    <row r="10" spans="1:10" s="62" customFormat="1">
      <c r="A10" s="151"/>
      <c r="B10" s="159">
        <v>44330</v>
      </c>
      <c r="C10" s="160"/>
      <c r="D10" s="80" t="s">
        <v>8</v>
      </c>
      <c r="E10" s="81">
        <v>85</v>
      </c>
      <c r="F10" s="67">
        <f t="shared" si="0"/>
        <v>59</v>
      </c>
      <c r="G10" s="81">
        <v>55</v>
      </c>
      <c r="H10" s="81" t="s">
        <v>9</v>
      </c>
      <c r="I10" s="67"/>
    </row>
    <row r="11" spans="1:10" s="62" customFormat="1">
      <c r="A11" s="151"/>
      <c r="B11" s="159">
        <v>44331</v>
      </c>
      <c r="C11" s="160"/>
      <c r="D11" s="80" t="s">
        <v>11</v>
      </c>
      <c r="E11" s="81">
        <v>0</v>
      </c>
      <c r="F11" s="67">
        <f t="shared" si="0"/>
        <v>0</v>
      </c>
      <c r="G11" s="81">
        <v>0</v>
      </c>
      <c r="H11" s="81" t="s">
        <v>7</v>
      </c>
      <c r="I11" s="67"/>
    </row>
    <row r="12" spans="1:10" s="62" customFormat="1">
      <c r="A12" s="151"/>
      <c r="B12" s="159">
        <v>44332</v>
      </c>
      <c r="C12" s="160"/>
      <c r="D12" s="80" t="s">
        <v>11</v>
      </c>
      <c r="E12" s="81">
        <v>0</v>
      </c>
      <c r="F12" s="67">
        <f t="shared" si="0"/>
        <v>0</v>
      </c>
      <c r="G12" s="81">
        <v>0</v>
      </c>
      <c r="H12" s="81" t="s">
        <v>7</v>
      </c>
      <c r="I12" s="67"/>
    </row>
    <row r="13" spans="1:10" s="62" customFormat="1">
      <c r="A13" s="151"/>
      <c r="B13" s="159">
        <v>44333</v>
      </c>
      <c r="C13" s="160"/>
      <c r="D13" s="80" t="s">
        <v>8</v>
      </c>
      <c r="E13" s="81">
        <v>85</v>
      </c>
      <c r="F13" s="67">
        <f t="shared" si="0"/>
        <v>59</v>
      </c>
      <c r="G13" s="81">
        <v>60</v>
      </c>
      <c r="H13" s="81" t="s">
        <v>16</v>
      </c>
      <c r="I13" s="67"/>
    </row>
    <row r="14" spans="1:10" s="62" customFormat="1">
      <c r="A14" s="152"/>
      <c r="B14" s="159">
        <v>44334</v>
      </c>
      <c r="C14" s="160"/>
      <c r="D14" s="80" t="s">
        <v>9</v>
      </c>
      <c r="E14" s="81"/>
      <c r="F14" s="67">
        <f t="shared" si="0"/>
        <v>0</v>
      </c>
      <c r="G14" s="81"/>
      <c r="H14" s="81" t="s">
        <v>9</v>
      </c>
      <c r="I14" s="67"/>
    </row>
    <row r="15" spans="1:10" s="64" customFormat="1" ht="27" customHeight="1" thickBot="1">
      <c r="A15" s="68"/>
      <c r="B15" s="69"/>
      <c r="C15" s="69"/>
      <c r="D15" s="70"/>
      <c r="E15" s="71"/>
      <c r="F15" s="71"/>
      <c r="G15" s="71"/>
      <c r="H15" s="71"/>
      <c r="I15" s="72"/>
    </row>
    <row r="16" spans="1:10" s="62" customFormat="1" ht="50.1" customHeight="1" thickBot="1">
      <c r="A16" s="140" t="s">
        <v>63</v>
      </c>
      <c r="B16" s="140"/>
      <c r="C16" s="140"/>
      <c r="D16" s="140"/>
      <c r="E16" s="140"/>
      <c r="F16" s="140"/>
      <c r="G16" s="73">
        <v>60</v>
      </c>
      <c r="H16" s="74">
        <v>14</v>
      </c>
      <c r="I16" s="74" t="s">
        <v>4</v>
      </c>
      <c r="J16" s="65"/>
    </row>
    <row r="17" spans="1:9" s="2" customFormat="1" ht="5.0999999999999996" customHeight="1">
      <c r="A17" s="4"/>
      <c r="B17" s="1"/>
      <c r="C17" s="1"/>
    </row>
    <row r="18" spans="1:9" s="2" customFormat="1" ht="5.0999999999999996" customHeight="1">
      <c r="A18" s="4"/>
      <c r="B18" s="1"/>
      <c r="C18" s="1"/>
    </row>
    <row r="19" spans="1:9" s="8" customFormat="1">
      <c r="A19" s="5" t="s">
        <v>6</v>
      </c>
      <c r="B19" s="6"/>
      <c r="C19" s="6"/>
      <c r="D19" s="7"/>
      <c r="E19" s="7"/>
      <c r="F19" s="7"/>
      <c r="G19" s="7"/>
      <c r="H19" s="7"/>
    </row>
    <row r="20" spans="1:9" s="9" customFormat="1" ht="43.8" customHeight="1">
      <c r="A20" s="138" t="s">
        <v>2</v>
      </c>
      <c r="B20" s="145" t="s">
        <v>0</v>
      </c>
      <c r="C20" s="146"/>
      <c r="D20" s="11" t="s">
        <v>83</v>
      </c>
      <c r="E20" s="11" t="s">
        <v>12</v>
      </c>
      <c r="F20" s="46" t="s">
        <v>62</v>
      </c>
      <c r="G20" s="11" t="s">
        <v>84</v>
      </c>
      <c r="H20" s="12" t="s">
        <v>20</v>
      </c>
      <c r="I20" s="134" t="s">
        <v>3</v>
      </c>
    </row>
    <row r="21" spans="1:9" s="9" customFormat="1" ht="20.100000000000001" customHeight="1">
      <c r="A21" s="139"/>
      <c r="B21" s="147"/>
      <c r="C21" s="148"/>
      <c r="D21" s="23" t="s">
        <v>23</v>
      </c>
      <c r="E21" s="23" t="s">
        <v>21</v>
      </c>
      <c r="F21" s="23" t="s">
        <v>22</v>
      </c>
      <c r="G21" s="23" t="s">
        <v>21</v>
      </c>
      <c r="H21" s="24" t="s">
        <v>23</v>
      </c>
      <c r="I21" s="135"/>
    </row>
    <row r="22" spans="1:9" s="9" customFormat="1">
      <c r="A22" s="43"/>
      <c r="B22" s="131">
        <f>C3</f>
        <v>0</v>
      </c>
      <c r="C22" s="132"/>
      <c r="D22" s="77"/>
      <c r="E22" s="76"/>
      <c r="F22" s="75">
        <f>IF(E22=1,1,ROUNDDOWN(E22*0.7,0))</f>
        <v>0</v>
      </c>
      <c r="G22" s="76"/>
      <c r="H22" s="78"/>
      <c r="I22" s="115"/>
    </row>
    <row r="23" spans="1:9" s="9" customFormat="1">
      <c r="A23" s="44"/>
      <c r="B23" s="131" t="str">
        <f>IF('様式第1-2号-１（全2ページ1）'!F29="","",SUM(B22+1))</f>
        <v/>
      </c>
      <c r="C23" s="132"/>
      <c r="D23" s="77"/>
      <c r="E23" s="76"/>
      <c r="F23" s="75">
        <f t="shared" ref="F23:F52" si="1">IF(E23=1,1,ROUNDDOWN(E23*0.7,0))</f>
        <v>0</v>
      </c>
      <c r="G23" s="76"/>
      <c r="H23" s="78"/>
      <c r="I23" s="115"/>
    </row>
    <row r="24" spans="1:9" s="9" customFormat="1">
      <c r="A24" s="161" t="str">
        <f>B3</f>
        <v>令和３年</v>
      </c>
      <c r="B24" s="131" t="str">
        <f>IF('様式第1-2号-１（全2ページ1）'!F29="","",SUM(B23+1))</f>
        <v/>
      </c>
      <c r="C24" s="132"/>
      <c r="D24" s="77"/>
      <c r="E24" s="76"/>
      <c r="F24" s="75">
        <f t="shared" si="1"/>
        <v>0</v>
      </c>
      <c r="G24" s="76"/>
      <c r="H24" s="78"/>
      <c r="I24" s="115"/>
    </row>
    <row r="25" spans="1:9" s="9" customFormat="1">
      <c r="A25" s="161"/>
      <c r="B25" s="131" t="str">
        <f>IF('様式第1-2号-１（全2ページ1）'!F29="","",SUM(B24+1))</f>
        <v/>
      </c>
      <c r="C25" s="132"/>
      <c r="D25" s="77"/>
      <c r="E25" s="76"/>
      <c r="F25" s="75">
        <f t="shared" si="1"/>
        <v>0</v>
      </c>
      <c r="G25" s="76"/>
      <c r="H25" s="78"/>
      <c r="I25" s="115"/>
    </row>
    <row r="26" spans="1:9" s="9" customFormat="1">
      <c r="A26" s="162">
        <f>C3</f>
        <v>0</v>
      </c>
      <c r="B26" s="131" t="str">
        <f>IF('様式第1-2号-１（全2ページ1）'!F29="","",SUM(B25+1))</f>
        <v/>
      </c>
      <c r="C26" s="132"/>
      <c r="D26" s="77"/>
      <c r="E26" s="76"/>
      <c r="F26" s="75">
        <f t="shared" si="1"/>
        <v>0</v>
      </c>
      <c r="G26" s="76"/>
      <c r="H26" s="78"/>
      <c r="I26" s="115"/>
    </row>
    <row r="27" spans="1:9" s="9" customFormat="1">
      <c r="A27" s="162"/>
      <c r="B27" s="131" t="str">
        <f>IF('様式第1-2号-１（全2ページ1）'!F29="","",SUM(B26+1))</f>
        <v/>
      </c>
      <c r="C27" s="132"/>
      <c r="D27" s="77"/>
      <c r="E27" s="76"/>
      <c r="F27" s="75">
        <f t="shared" si="1"/>
        <v>0</v>
      </c>
      <c r="G27" s="76"/>
      <c r="H27" s="78"/>
      <c r="I27" s="115"/>
    </row>
    <row r="28" spans="1:9" s="9" customFormat="1">
      <c r="A28" s="161" t="str">
        <f>E3</f>
        <v>～</v>
      </c>
      <c r="B28" s="131" t="str">
        <f>IF('様式第1-2号-１（全2ページ1）'!F29="","",SUM(B27+1))</f>
        <v/>
      </c>
      <c r="C28" s="132"/>
      <c r="D28" s="77"/>
      <c r="E28" s="76"/>
      <c r="F28" s="75">
        <f t="shared" si="1"/>
        <v>0</v>
      </c>
      <c r="G28" s="76"/>
      <c r="H28" s="78"/>
      <c r="I28" s="115"/>
    </row>
    <row r="29" spans="1:9" s="9" customFormat="1">
      <c r="A29" s="161"/>
      <c r="B29" s="131" t="str">
        <f>IF('様式第1-2号-１（全2ページ1）'!F29="","",SUM(B28+1))</f>
        <v/>
      </c>
      <c r="C29" s="132"/>
      <c r="D29" s="77"/>
      <c r="E29" s="76"/>
      <c r="F29" s="75">
        <f t="shared" si="1"/>
        <v>0</v>
      </c>
      <c r="G29" s="76"/>
      <c r="H29" s="78"/>
      <c r="I29" s="115"/>
    </row>
    <row r="30" spans="1:9" s="9" customFormat="1">
      <c r="A30" s="162" t="str">
        <f>F3</f>
        <v/>
      </c>
      <c r="B30" s="131" t="str">
        <f>IF('様式第1-2号-１（全2ページ1）'!F29="","",SUM(B29+1))</f>
        <v/>
      </c>
      <c r="C30" s="132"/>
      <c r="D30" s="77"/>
      <c r="E30" s="76"/>
      <c r="F30" s="75">
        <f t="shared" si="1"/>
        <v>0</v>
      </c>
      <c r="G30" s="76"/>
      <c r="H30" s="78"/>
      <c r="I30" s="115"/>
    </row>
    <row r="31" spans="1:9" s="9" customFormat="1">
      <c r="A31" s="162"/>
      <c r="B31" s="131" t="str">
        <f>IF('様式第1-2号-１（全2ページ1）'!F29="","",SUM(B30+1))</f>
        <v/>
      </c>
      <c r="C31" s="132"/>
      <c r="D31" s="77"/>
      <c r="E31" s="76"/>
      <c r="F31" s="75">
        <f t="shared" si="1"/>
        <v>0</v>
      </c>
      <c r="G31" s="76"/>
      <c r="H31" s="78"/>
      <c r="I31" s="115"/>
    </row>
    <row r="32" spans="1:9" s="9" customFormat="1">
      <c r="A32" s="44"/>
      <c r="B32" s="131" t="str">
        <f>IF('様式第1-2号-１（全2ページ1）'!F29="","",SUM(B31+1))</f>
        <v/>
      </c>
      <c r="C32" s="132"/>
      <c r="D32" s="77"/>
      <c r="E32" s="76"/>
      <c r="F32" s="75">
        <f t="shared" si="1"/>
        <v>0</v>
      </c>
      <c r="G32" s="76"/>
      <c r="H32" s="78"/>
      <c r="I32" s="115"/>
    </row>
    <row r="33" spans="1:9" s="9" customFormat="1">
      <c r="A33" s="44"/>
      <c r="B33" s="131" t="str">
        <f>IF('様式第1-2号-１（全2ページ1）'!F29="","",SUM(B32+1))</f>
        <v/>
      </c>
      <c r="C33" s="132"/>
      <c r="D33" s="77"/>
      <c r="E33" s="76"/>
      <c r="F33" s="75">
        <f t="shared" si="1"/>
        <v>0</v>
      </c>
      <c r="G33" s="76"/>
      <c r="H33" s="78"/>
      <c r="I33" s="115"/>
    </row>
    <row r="34" spans="1:9" s="9" customFormat="1">
      <c r="A34" s="44"/>
      <c r="B34" s="131" t="str">
        <f>IF('様式第1-2号-１（全2ページ1）'!F29="","",SUM(B33+1))</f>
        <v/>
      </c>
      <c r="C34" s="132"/>
      <c r="D34" s="77"/>
      <c r="E34" s="76"/>
      <c r="F34" s="75">
        <f t="shared" si="1"/>
        <v>0</v>
      </c>
      <c r="G34" s="76"/>
      <c r="H34" s="78"/>
      <c r="I34" s="115"/>
    </row>
    <row r="35" spans="1:9" s="9" customFormat="1">
      <c r="A35" s="44"/>
      <c r="B35" s="131" t="str">
        <f>IF('様式第1-2号-１（全2ページ1）'!F29="","",SUM(B34+1))</f>
        <v/>
      </c>
      <c r="C35" s="132"/>
      <c r="D35" s="77"/>
      <c r="E35" s="76"/>
      <c r="F35" s="75">
        <f t="shared" si="1"/>
        <v>0</v>
      </c>
      <c r="G35" s="76"/>
      <c r="H35" s="78"/>
      <c r="I35" s="115"/>
    </row>
    <row r="36" spans="1:9" s="9" customFormat="1">
      <c r="A36" s="44"/>
      <c r="B36" s="131" t="str">
        <f>IF('様式第1-2号-１（全2ページ1）'!F29="","",SUM(B35+1))</f>
        <v/>
      </c>
      <c r="C36" s="132"/>
      <c r="D36" s="77"/>
      <c r="E36" s="76"/>
      <c r="F36" s="75">
        <f t="shared" si="1"/>
        <v>0</v>
      </c>
      <c r="G36" s="76"/>
      <c r="H36" s="78"/>
      <c r="I36" s="115"/>
    </row>
    <row r="37" spans="1:9" s="9" customFormat="1">
      <c r="A37" s="44"/>
      <c r="B37" s="131" t="str">
        <f>IF('様式第1-2号-１（全2ページ1）'!F29="","",SUM(B36+1))</f>
        <v/>
      </c>
      <c r="C37" s="132"/>
      <c r="D37" s="77"/>
      <c r="E37" s="76"/>
      <c r="F37" s="75">
        <f t="shared" si="1"/>
        <v>0</v>
      </c>
      <c r="G37" s="76"/>
      <c r="H37" s="78"/>
      <c r="I37" s="115"/>
    </row>
    <row r="38" spans="1:9" s="9" customFormat="1">
      <c r="A38" s="44"/>
      <c r="B38" s="131" t="str">
        <f>IF('様式第1-2号-１（全2ページ1）'!F29="","",SUM(B37+1))</f>
        <v/>
      </c>
      <c r="C38" s="132"/>
      <c r="D38" s="77"/>
      <c r="E38" s="76"/>
      <c r="F38" s="75">
        <f t="shared" si="1"/>
        <v>0</v>
      </c>
      <c r="G38" s="76"/>
      <c r="H38" s="78"/>
      <c r="I38" s="115"/>
    </row>
    <row r="39" spans="1:9" s="9" customFormat="1">
      <c r="A39" s="44"/>
      <c r="B39" s="131" t="str">
        <f>IF('様式第1-2号-１（全2ページ1）'!F29="","",SUM(B38+1))</f>
        <v/>
      </c>
      <c r="C39" s="132"/>
      <c r="D39" s="77"/>
      <c r="E39" s="76"/>
      <c r="F39" s="75">
        <f t="shared" si="1"/>
        <v>0</v>
      </c>
      <c r="G39" s="76"/>
      <c r="H39" s="78"/>
      <c r="I39" s="115"/>
    </row>
    <row r="40" spans="1:9" s="9" customFormat="1">
      <c r="A40" s="44"/>
      <c r="B40" s="131" t="str">
        <f>IF('様式第1-2号-１（全2ページ1）'!F29="","",SUM(B39+1))</f>
        <v/>
      </c>
      <c r="C40" s="132"/>
      <c r="D40" s="77"/>
      <c r="E40" s="76"/>
      <c r="F40" s="75">
        <f t="shared" si="1"/>
        <v>0</v>
      </c>
      <c r="G40" s="76"/>
      <c r="H40" s="78"/>
      <c r="I40" s="115"/>
    </row>
    <row r="41" spans="1:9" s="9" customFormat="1">
      <c r="A41" s="44"/>
      <c r="B41" s="131" t="str">
        <f>IF('様式第1-2号-１（全2ページ1）'!F29="","",SUM(B40+1))</f>
        <v/>
      </c>
      <c r="C41" s="132"/>
      <c r="D41" s="77"/>
      <c r="E41" s="76"/>
      <c r="F41" s="75">
        <f t="shared" si="1"/>
        <v>0</v>
      </c>
      <c r="G41" s="76"/>
      <c r="H41" s="78"/>
      <c r="I41" s="115"/>
    </row>
    <row r="42" spans="1:9" s="9" customFormat="1">
      <c r="A42" s="44"/>
      <c r="B42" s="131" t="str">
        <f>IF('様式第1-2号-１（全2ページ1）'!F29="","",SUM(B41+1))</f>
        <v/>
      </c>
      <c r="C42" s="132"/>
      <c r="D42" s="77"/>
      <c r="E42" s="76"/>
      <c r="F42" s="75">
        <f t="shared" si="1"/>
        <v>0</v>
      </c>
      <c r="G42" s="76"/>
      <c r="H42" s="78"/>
      <c r="I42" s="115"/>
    </row>
    <row r="43" spans="1:9" s="9" customFormat="1">
      <c r="A43" s="44"/>
      <c r="B43" s="131" t="str">
        <f>IF('様式第1-2号-１（全2ページ1）'!F29="","",SUM(B42+1))</f>
        <v/>
      </c>
      <c r="C43" s="132"/>
      <c r="D43" s="77"/>
      <c r="E43" s="76"/>
      <c r="F43" s="75">
        <f t="shared" si="1"/>
        <v>0</v>
      </c>
      <c r="G43" s="76"/>
      <c r="H43" s="78"/>
      <c r="I43" s="115"/>
    </row>
    <row r="44" spans="1:9" s="9" customFormat="1">
      <c r="A44" s="44"/>
      <c r="B44" s="131" t="str">
        <f>IF('様式第1-2号-１（全2ページ1）'!F29="","",SUM(B43+1))</f>
        <v/>
      </c>
      <c r="C44" s="132"/>
      <c r="D44" s="77"/>
      <c r="E44" s="76"/>
      <c r="F44" s="75">
        <f t="shared" si="1"/>
        <v>0</v>
      </c>
      <c r="G44" s="76"/>
      <c r="H44" s="78"/>
      <c r="I44" s="115"/>
    </row>
    <row r="45" spans="1:9" s="9" customFormat="1">
      <c r="A45" s="44"/>
      <c r="B45" s="131" t="str">
        <f>IF('様式第1-2号-１（全2ページ1）'!F29="","",SUM(B44+1))</f>
        <v/>
      </c>
      <c r="C45" s="132"/>
      <c r="D45" s="77"/>
      <c r="E45" s="76"/>
      <c r="F45" s="75">
        <f t="shared" si="1"/>
        <v>0</v>
      </c>
      <c r="G45" s="76"/>
      <c r="H45" s="78"/>
      <c r="I45" s="115"/>
    </row>
    <row r="46" spans="1:9" s="9" customFormat="1">
      <c r="A46" s="44"/>
      <c r="B46" s="131" t="str">
        <f>IF('様式第1-2号-１（全2ページ1）'!F29="","",SUM(B45+1))</f>
        <v/>
      </c>
      <c r="C46" s="132"/>
      <c r="D46" s="77"/>
      <c r="E46" s="76"/>
      <c r="F46" s="75">
        <f t="shared" si="1"/>
        <v>0</v>
      </c>
      <c r="G46" s="76"/>
      <c r="H46" s="78"/>
      <c r="I46" s="115"/>
    </row>
    <row r="47" spans="1:9" s="9" customFormat="1">
      <c r="A47" s="44"/>
      <c r="B47" s="131" t="str">
        <f>IF('様式第1-2号-１（全2ページ1）'!F29="","",SUM(B46+1))</f>
        <v/>
      </c>
      <c r="C47" s="132"/>
      <c r="D47" s="77"/>
      <c r="E47" s="76"/>
      <c r="F47" s="75">
        <f t="shared" si="1"/>
        <v>0</v>
      </c>
      <c r="G47" s="76"/>
      <c r="H47" s="78"/>
      <c r="I47" s="115"/>
    </row>
    <row r="48" spans="1:9" s="9" customFormat="1">
      <c r="A48" s="44"/>
      <c r="B48" s="131" t="str">
        <f>IF('様式第1-2号-１（全2ページ1）'!F29="","",SUM(B47+1))</f>
        <v/>
      </c>
      <c r="C48" s="132"/>
      <c r="D48" s="77"/>
      <c r="E48" s="76"/>
      <c r="F48" s="75">
        <f t="shared" si="1"/>
        <v>0</v>
      </c>
      <c r="G48" s="76"/>
      <c r="H48" s="78"/>
      <c r="I48" s="115"/>
    </row>
    <row r="49" spans="1:9" s="9" customFormat="1">
      <c r="A49" s="44"/>
      <c r="B49" s="131" t="str">
        <f>IF('様式第1-2号-１（全2ページ1）'!F29="","",SUM(B48+1))</f>
        <v/>
      </c>
      <c r="C49" s="132"/>
      <c r="D49" s="77"/>
      <c r="E49" s="76"/>
      <c r="F49" s="75">
        <f t="shared" si="1"/>
        <v>0</v>
      </c>
      <c r="G49" s="76"/>
      <c r="H49" s="78"/>
      <c r="I49" s="115"/>
    </row>
    <row r="50" spans="1:9" s="9" customFormat="1">
      <c r="A50" s="44"/>
      <c r="B50" s="131" t="str">
        <f>IF('様式第1-2号-１（全2ページ1）'!F29="","",SUM(B49+1))</f>
        <v/>
      </c>
      <c r="C50" s="132"/>
      <c r="D50" s="77"/>
      <c r="E50" s="76"/>
      <c r="F50" s="75">
        <f t="shared" si="1"/>
        <v>0</v>
      </c>
      <c r="G50" s="76"/>
      <c r="H50" s="78"/>
      <c r="I50" s="115"/>
    </row>
    <row r="51" spans="1:9" s="9" customFormat="1">
      <c r="A51" s="44"/>
      <c r="B51" s="131" t="str">
        <f>IF('様式第1-2号-１（全2ページ1）'!F29="","",SUM(B50+1))</f>
        <v/>
      </c>
      <c r="C51" s="132"/>
      <c r="D51" s="77"/>
      <c r="E51" s="76"/>
      <c r="F51" s="75">
        <f t="shared" si="1"/>
        <v>0</v>
      </c>
      <c r="G51" s="76"/>
      <c r="H51" s="78"/>
      <c r="I51" s="115"/>
    </row>
    <row r="52" spans="1:9" s="9" customFormat="1" ht="18.600000000000001" thickBot="1">
      <c r="A52" s="44"/>
      <c r="B52" s="131" t="str">
        <f>IF('様式第1-2号-１（全2ページ1）'!F29="","",SUM(B51+1))</f>
        <v/>
      </c>
      <c r="C52" s="132"/>
      <c r="D52" s="77"/>
      <c r="E52" s="76"/>
      <c r="F52" s="75">
        <f t="shared" si="1"/>
        <v>0</v>
      </c>
      <c r="G52" s="76"/>
      <c r="H52" s="78"/>
      <c r="I52" s="115"/>
    </row>
    <row r="53" spans="1:9" s="9" customFormat="1" ht="36" customHeight="1" thickTop="1" thickBot="1">
      <c r="A53" s="141" t="s">
        <v>14</v>
      </c>
      <c r="B53" s="141"/>
      <c r="C53" s="142"/>
      <c r="D53" s="17">
        <f>COUNTIF(D22:D52,"〇")</f>
        <v>0</v>
      </c>
      <c r="E53" s="21" t="s">
        <v>15</v>
      </c>
      <c r="F53" s="22" t="s">
        <v>15</v>
      </c>
      <c r="G53" s="20">
        <f>SUM(G22:G52)</f>
        <v>0</v>
      </c>
      <c r="H53" s="16">
        <f>COUNTIF(H21:H52,"達成")</f>
        <v>0</v>
      </c>
      <c r="I53" s="14"/>
    </row>
    <row r="54" spans="1:9" s="9" customFormat="1" ht="36" customHeight="1" thickTop="1" thickBot="1">
      <c r="A54" s="13"/>
      <c r="B54" s="13"/>
      <c r="C54" s="143" t="s">
        <v>24</v>
      </c>
      <c r="D54" s="144"/>
      <c r="E54" s="143"/>
      <c r="F54" s="143" t="s">
        <v>25</v>
      </c>
      <c r="G54" s="144"/>
      <c r="H54" s="15" t="s">
        <v>19</v>
      </c>
      <c r="I54" s="19" t="s">
        <v>18</v>
      </c>
    </row>
    <row r="55" spans="1:9" s="9" customFormat="1" ht="50.1" customHeight="1" thickBot="1">
      <c r="A55" s="133" t="s">
        <v>64</v>
      </c>
      <c r="B55" s="133"/>
      <c r="C55" s="133"/>
      <c r="D55" s="133"/>
      <c r="E55" s="133"/>
      <c r="F55" s="133"/>
      <c r="G55" s="18" t="str">
        <f>IFERROR(ROUNDDOWN(G53/D53,0),"")</f>
        <v/>
      </c>
      <c r="H55" s="18">
        <f>H53</f>
        <v>0</v>
      </c>
      <c r="I55" s="79"/>
    </row>
  </sheetData>
  <sheetProtection sheet="1" objects="1" scenarios="1" formatCells="0" formatRows="0" insertRows="0"/>
  <mergeCells count="59">
    <mergeCell ref="A24:A25"/>
    <mergeCell ref="A26:A27"/>
    <mergeCell ref="A28:A29"/>
    <mergeCell ref="A30:A31"/>
    <mergeCell ref="B49:C49"/>
    <mergeCell ref="B40:C40"/>
    <mergeCell ref="B41:C41"/>
    <mergeCell ref="B42:C42"/>
    <mergeCell ref="B33:C33"/>
    <mergeCell ref="B34:C34"/>
    <mergeCell ref="B35:C35"/>
    <mergeCell ref="B36:C36"/>
    <mergeCell ref="B37:C37"/>
    <mergeCell ref="B32:C32"/>
    <mergeCell ref="B38:C38"/>
    <mergeCell ref="B39:C39"/>
    <mergeCell ref="B50:C50"/>
    <mergeCell ref="B51:C51"/>
    <mergeCell ref="B52:C52"/>
    <mergeCell ref="B43:C43"/>
    <mergeCell ref="B44:C44"/>
    <mergeCell ref="B45:C45"/>
    <mergeCell ref="B46:C46"/>
    <mergeCell ref="B47:C47"/>
    <mergeCell ref="B48:C48"/>
    <mergeCell ref="A1:I1"/>
    <mergeCell ref="A8:A14"/>
    <mergeCell ref="A6:A7"/>
    <mergeCell ref="C3:D3"/>
    <mergeCell ref="B2:F2"/>
    <mergeCell ref="B6:C7"/>
    <mergeCell ref="B8:C8"/>
    <mergeCell ref="B9:C9"/>
    <mergeCell ref="B10:C10"/>
    <mergeCell ref="B11:C11"/>
    <mergeCell ref="B12:C12"/>
    <mergeCell ref="B13:C13"/>
    <mergeCell ref="B14:C14"/>
    <mergeCell ref="A55:F55"/>
    <mergeCell ref="I20:I21"/>
    <mergeCell ref="G6:G7"/>
    <mergeCell ref="A20:A21"/>
    <mergeCell ref="D6:D7"/>
    <mergeCell ref="E6:E7"/>
    <mergeCell ref="A16:F16"/>
    <mergeCell ref="A53:C53"/>
    <mergeCell ref="C54:E54"/>
    <mergeCell ref="F54:G54"/>
    <mergeCell ref="B20:C21"/>
    <mergeCell ref="B22:C22"/>
    <mergeCell ref="B28:C28"/>
    <mergeCell ref="B29:C29"/>
    <mergeCell ref="B30:C30"/>
    <mergeCell ref="B31:C31"/>
    <mergeCell ref="B23:C23"/>
    <mergeCell ref="B24:C24"/>
    <mergeCell ref="B25:C25"/>
    <mergeCell ref="B26:C26"/>
    <mergeCell ref="B27:C27"/>
  </mergeCells>
  <phoneticPr fontId="1"/>
  <dataValidations count="4">
    <dataValidation type="list" allowBlank="1" showInputMessage="1" showErrorMessage="1" sqref="I55" xr:uid="{00000000-0002-0000-0100-000000000000}">
      <formula1>"達成,未達成"</formula1>
    </dataValidation>
    <dataValidation type="list" allowBlank="1" showInputMessage="1" showErrorMessage="1" sqref="D8:D14 D22:D52" xr:uid="{00000000-0002-0000-0100-000001000000}">
      <formula1>"〇,×,週休日"</formula1>
    </dataValidation>
    <dataValidation type="list" allowBlank="1" showInputMessage="1" showErrorMessage="1" sqref="H8:H14" xr:uid="{00000000-0002-0000-0100-000002000000}">
      <formula1>"達成,×,－"</formula1>
    </dataValidation>
    <dataValidation type="list" allowBlank="1" showInputMessage="1" showErrorMessage="1" sqref="H22:H52" xr:uid="{00000000-0002-0000-0100-000003000000}">
      <formula1>"達成,×,ｰ"</formula1>
    </dataValidation>
  </dataValidations>
  <pageMargins left="0.78" right="0.61" top="0.56999999999999995" bottom="0.28000000000000003" header="0.31496062992125984" footer="0.31496062992125984"/>
  <pageSetup paperSize="9" scale="62" fitToHeight="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9"/>
  <sheetViews>
    <sheetView showGridLines="0" showZeros="0" view="pageBreakPreview" zoomScale="80" zoomScaleNormal="80" zoomScaleSheetLayoutView="80" workbookViewId="0">
      <selection activeCell="J1" sqref="J1"/>
    </sheetView>
  </sheetViews>
  <sheetFormatPr defaultRowHeight="18"/>
  <cols>
    <col min="1" max="1" width="17.5" customWidth="1"/>
    <col min="3" max="3" width="6.59765625" customWidth="1"/>
    <col min="4" max="4" width="20.19921875" customWidth="1"/>
    <col min="5" max="5" width="17" customWidth="1"/>
    <col min="6" max="6" width="3.59765625" customWidth="1"/>
    <col min="8" max="8" width="6.59765625" customWidth="1"/>
    <col min="9" max="9" width="27.09765625" customWidth="1"/>
    <col min="10" max="10" width="6.09765625" customWidth="1"/>
  </cols>
  <sheetData>
    <row r="1" spans="1:12" s="2" customFormat="1">
      <c r="A1" s="60" t="s">
        <v>80</v>
      </c>
      <c r="B1" s="1"/>
      <c r="C1" s="1"/>
    </row>
    <row r="2" spans="1:12" s="2" customFormat="1" ht="26.4">
      <c r="A2" s="163" t="s">
        <v>71</v>
      </c>
      <c r="B2" s="163"/>
      <c r="C2" s="163"/>
      <c r="D2" s="163"/>
      <c r="E2" s="163"/>
      <c r="F2" s="163"/>
      <c r="G2" s="163"/>
      <c r="H2" s="163"/>
      <c r="I2" s="163"/>
    </row>
    <row r="3" spans="1:12" s="2" customFormat="1" ht="5.0999999999999996" customHeight="1">
      <c r="A3" s="47"/>
      <c r="B3" s="1"/>
      <c r="C3" s="1"/>
    </row>
    <row r="4" spans="1:12" s="49" customFormat="1" ht="30.6" customHeight="1" thickBot="1">
      <c r="A4" s="109" t="s">
        <v>72</v>
      </c>
      <c r="B4" s="176"/>
      <c r="C4" s="176"/>
      <c r="D4" s="176"/>
      <c r="E4" s="176"/>
      <c r="F4" s="176"/>
      <c r="G4" s="176"/>
      <c r="H4" s="176"/>
      <c r="I4" s="177"/>
      <c r="J4" s="48"/>
    </row>
    <row r="5" spans="1:12" s="49" customFormat="1" ht="30.6" customHeight="1" thickBot="1">
      <c r="A5" s="110" t="s">
        <v>67</v>
      </c>
      <c r="B5" s="178"/>
      <c r="C5" s="178"/>
      <c r="D5" s="178"/>
      <c r="E5" s="178"/>
      <c r="F5" s="178"/>
      <c r="G5" s="178"/>
      <c r="H5" s="178"/>
      <c r="I5" s="179"/>
      <c r="J5" s="48"/>
    </row>
    <row r="6" spans="1:12" s="49" customFormat="1" ht="30.6" customHeight="1">
      <c r="A6" s="111" t="s">
        <v>86</v>
      </c>
      <c r="B6" s="174"/>
      <c r="C6" s="175"/>
      <c r="D6" s="175"/>
      <c r="E6" s="175"/>
      <c r="F6" s="175"/>
      <c r="G6" s="175"/>
      <c r="H6" s="175"/>
      <c r="I6" s="102"/>
      <c r="J6" s="48"/>
    </row>
    <row r="7" spans="1:12" s="49" customFormat="1" ht="76.2" customHeight="1" thickBot="1">
      <c r="A7" s="106" t="s">
        <v>87</v>
      </c>
      <c r="B7" s="171" t="s">
        <v>88</v>
      </c>
      <c r="C7" s="172"/>
      <c r="D7" s="172"/>
      <c r="E7" s="173"/>
      <c r="F7" s="173"/>
      <c r="G7" s="173"/>
      <c r="H7" s="173"/>
      <c r="I7" s="107"/>
      <c r="J7" s="108"/>
      <c r="K7" s="108"/>
      <c r="L7" s="108"/>
    </row>
    <row r="8" spans="1:12" s="49" customFormat="1" ht="30.6" customHeight="1" thickBot="1">
      <c r="A8" s="50" t="s">
        <v>10</v>
      </c>
      <c r="B8" s="164" t="s">
        <v>60</v>
      </c>
      <c r="C8" s="165"/>
      <c r="D8" s="51">
        <f>'様式第1-2号-１（全2ページ1）'!F29</f>
        <v>0</v>
      </c>
      <c r="E8" s="52" t="s">
        <v>61</v>
      </c>
      <c r="F8" s="166" t="str">
        <f>IF('様式第1-2号-１（全2ページ1）'!F29="","",DATE(YEAR(D8),MONTH(D8),DAY(D8)+30))</f>
        <v/>
      </c>
      <c r="G8" s="166"/>
      <c r="H8" s="166"/>
      <c r="I8" s="102"/>
      <c r="J8" s="53"/>
    </row>
    <row r="9" spans="1:12" s="2" customFormat="1" ht="57.6" customHeight="1">
      <c r="A9" s="54"/>
      <c r="B9" s="55"/>
      <c r="C9" s="55"/>
      <c r="D9" s="180" t="s">
        <v>79</v>
      </c>
      <c r="E9" s="181"/>
      <c r="F9" s="181"/>
      <c r="G9" s="181"/>
      <c r="H9" s="182"/>
      <c r="I9" s="103"/>
      <c r="J9" s="103"/>
    </row>
    <row r="10" spans="1:12">
      <c r="A10" s="104" t="s">
        <v>2</v>
      </c>
      <c r="B10" s="167" t="s">
        <v>0</v>
      </c>
      <c r="C10" s="167"/>
      <c r="D10" s="168" t="s">
        <v>68</v>
      </c>
      <c r="E10" s="168"/>
      <c r="F10" s="56"/>
      <c r="G10" s="169"/>
      <c r="H10" s="169"/>
      <c r="I10" s="170"/>
      <c r="J10" s="170"/>
    </row>
    <row r="11" spans="1:12" ht="19.8" customHeight="1">
      <c r="A11" s="112"/>
      <c r="B11" s="113"/>
      <c r="C11" s="114"/>
      <c r="D11" s="183" t="s">
        <v>69</v>
      </c>
      <c r="E11" s="183"/>
      <c r="F11" s="184"/>
      <c r="G11" s="185"/>
      <c r="H11" s="185"/>
      <c r="I11" s="186"/>
      <c r="J11" s="186"/>
    </row>
    <row r="12" spans="1:12">
      <c r="A12" s="57"/>
      <c r="B12" s="188">
        <f>D8</f>
        <v>0</v>
      </c>
      <c r="C12" s="189"/>
      <c r="D12" s="190"/>
      <c r="E12" s="190"/>
      <c r="F12" s="184"/>
      <c r="G12" s="191"/>
      <c r="H12" s="191"/>
      <c r="I12" s="192"/>
      <c r="J12" s="192"/>
    </row>
    <row r="13" spans="1:12">
      <c r="A13" s="193" t="str">
        <f>B8</f>
        <v>令和３年</v>
      </c>
      <c r="B13" s="188" t="str">
        <f>IF('様式第1-2号-１（全2ページ1）'!F29="","",SUM(B12+1))</f>
        <v/>
      </c>
      <c r="C13" s="189"/>
      <c r="D13" s="190"/>
      <c r="E13" s="190"/>
      <c r="F13" s="184"/>
      <c r="G13" s="191"/>
      <c r="H13" s="191"/>
      <c r="I13" s="192"/>
      <c r="J13" s="192"/>
    </row>
    <row r="14" spans="1:12">
      <c r="A14" s="193"/>
      <c r="B14" s="188" t="str">
        <f>IF('様式第1-2号-１（全2ページ1）'!F29="","",SUM(B13+1))</f>
        <v/>
      </c>
      <c r="C14" s="189"/>
      <c r="D14" s="190"/>
      <c r="E14" s="190"/>
      <c r="F14" s="184"/>
      <c r="G14" s="191"/>
      <c r="H14" s="191"/>
      <c r="I14" s="192"/>
      <c r="J14" s="192"/>
    </row>
    <row r="15" spans="1:12">
      <c r="A15" s="187">
        <f>D8</f>
        <v>0</v>
      </c>
      <c r="B15" s="188" t="str">
        <f>IF('様式第1-2号-１（全2ページ1）'!F29="","",SUM(B14+1))</f>
        <v/>
      </c>
      <c r="C15" s="189"/>
      <c r="D15" s="190"/>
      <c r="E15" s="190"/>
      <c r="F15" s="184"/>
      <c r="G15" s="191"/>
      <c r="H15" s="191"/>
      <c r="I15" s="192"/>
      <c r="J15" s="192"/>
    </row>
    <row r="16" spans="1:12">
      <c r="A16" s="187"/>
      <c r="B16" s="188" t="str">
        <f>IF('様式第1-2号-１（全2ページ1）'!F29="","",SUM(B15+1))</f>
        <v/>
      </c>
      <c r="C16" s="189"/>
      <c r="D16" s="190"/>
      <c r="E16" s="190"/>
      <c r="F16" s="184"/>
      <c r="G16" s="191"/>
      <c r="H16" s="191"/>
      <c r="I16" s="192"/>
      <c r="J16" s="192"/>
    </row>
    <row r="17" spans="1:10">
      <c r="A17" s="187"/>
      <c r="B17" s="188" t="str">
        <f>IF('様式第1-2号-１（全2ページ1）'!F29="","",SUM(B16+1))</f>
        <v/>
      </c>
      <c r="C17" s="189"/>
      <c r="D17" s="190"/>
      <c r="E17" s="190"/>
      <c r="F17" s="184"/>
      <c r="G17" s="191"/>
      <c r="H17" s="191"/>
      <c r="I17" s="192"/>
      <c r="J17" s="192"/>
    </row>
    <row r="18" spans="1:10">
      <c r="A18" s="193" t="str">
        <f>E8</f>
        <v>～</v>
      </c>
      <c r="B18" s="188" t="str">
        <f>IF('様式第1-2号-１（全2ページ1）'!F29="","",SUM(B17+1))</f>
        <v/>
      </c>
      <c r="C18" s="189"/>
      <c r="D18" s="190"/>
      <c r="E18" s="190"/>
      <c r="F18" s="184"/>
      <c r="G18" s="191"/>
      <c r="H18" s="191"/>
      <c r="I18" s="192"/>
      <c r="J18" s="192"/>
    </row>
    <row r="19" spans="1:10">
      <c r="A19" s="193"/>
      <c r="B19" s="188" t="str">
        <f>IF('様式第1-2号-１（全2ページ1）'!F29="","",SUM(B18+1))</f>
        <v/>
      </c>
      <c r="C19" s="189"/>
      <c r="D19" s="190"/>
      <c r="E19" s="190"/>
      <c r="F19" s="184"/>
      <c r="G19" s="191"/>
      <c r="H19" s="191"/>
      <c r="I19" s="192"/>
      <c r="J19" s="192"/>
    </row>
    <row r="20" spans="1:10">
      <c r="A20" s="187" t="str">
        <f>F8</f>
        <v/>
      </c>
      <c r="B20" s="188" t="str">
        <f>IF('様式第1-2号-１（全2ページ1）'!F29="","",SUM(B19+1))</f>
        <v/>
      </c>
      <c r="C20" s="189"/>
      <c r="D20" s="190"/>
      <c r="E20" s="190"/>
      <c r="F20" s="184"/>
      <c r="G20" s="191"/>
      <c r="H20" s="191"/>
      <c r="I20" s="192"/>
      <c r="J20" s="192"/>
    </row>
    <row r="21" spans="1:10">
      <c r="A21" s="193"/>
      <c r="B21" s="188" t="str">
        <f>IF('様式第1-2号-１（全2ページ1）'!F29="","",SUM(B20+1))</f>
        <v/>
      </c>
      <c r="C21" s="189"/>
      <c r="D21" s="190"/>
      <c r="E21" s="190"/>
      <c r="F21" s="184"/>
      <c r="G21" s="191"/>
      <c r="H21" s="191"/>
      <c r="I21" s="192"/>
      <c r="J21" s="192"/>
    </row>
    <row r="22" spans="1:10">
      <c r="A22" s="193"/>
      <c r="B22" s="188" t="str">
        <f>IF('様式第1-2号-１（全2ページ1）'!F29="","",SUM(B21+1))</f>
        <v/>
      </c>
      <c r="C22" s="189"/>
      <c r="D22" s="190"/>
      <c r="E22" s="190"/>
      <c r="F22" s="184"/>
      <c r="G22" s="191"/>
      <c r="H22" s="191"/>
      <c r="I22" s="192"/>
      <c r="J22" s="192"/>
    </row>
    <row r="23" spans="1:10">
      <c r="A23" s="58"/>
      <c r="B23" s="188" t="str">
        <f>IF('様式第1-2号-１（全2ページ1）'!F29="","",SUM(B22+1))</f>
        <v/>
      </c>
      <c r="C23" s="189"/>
      <c r="D23" s="190"/>
      <c r="E23" s="190"/>
      <c r="F23" s="184"/>
      <c r="G23" s="191"/>
      <c r="H23" s="191"/>
      <c r="I23" s="192"/>
      <c r="J23" s="192"/>
    </row>
    <row r="24" spans="1:10">
      <c r="A24" s="58"/>
      <c r="B24" s="188" t="str">
        <f>IF('様式第1-2号-１（全2ページ1）'!F29="","",SUM(B23+1))</f>
        <v/>
      </c>
      <c r="C24" s="189"/>
      <c r="D24" s="190"/>
      <c r="E24" s="190"/>
      <c r="F24" s="184"/>
      <c r="G24" s="191"/>
      <c r="H24" s="191"/>
      <c r="I24" s="192"/>
      <c r="J24" s="192"/>
    </row>
    <row r="25" spans="1:10">
      <c r="A25" s="58"/>
      <c r="B25" s="188" t="str">
        <f>IF('様式第1-2号-１（全2ページ1）'!F29="","",SUM(B24+1))</f>
        <v/>
      </c>
      <c r="C25" s="189"/>
      <c r="D25" s="190"/>
      <c r="E25" s="190"/>
      <c r="F25" s="184"/>
      <c r="G25" s="191"/>
      <c r="H25" s="191"/>
      <c r="I25" s="192"/>
      <c r="J25" s="192"/>
    </row>
    <row r="26" spans="1:10">
      <c r="A26" s="58"/>
      <c r="B26" s="188" t="str">
        <f>IF('様式第1-2号-１（全2ページ1）'!F29="","",SUM(B25+1))</f>
        <v/>
      </c>
      <c r="C26" s="189"/>
      <c r="D26" s="190"/>
      <c r="E26" s="190"/>
      <c r="F26" s="184"/>
    </row>
    <row r="27" spans="1:10">
      <c r="A27" s="58"/>
      <c r="B27" s="188" t="str">
        <f>IF('様式第1-2号-１（全2ページ1）'!F29="","",SUM(B26+1))</f>
        <v/>
      </c>
      <c r="C27" s="189"/>
      <c r="D27" s="190"/>
      <c r="E27" s="190"/>
      <c r="F27" s="184"/>
    </row>
    <row r="28" spans="1:10">
      <c r="A28" s="58"/>
      <c r="B28" s="188" t="str">
        <f>IF('様式第1-2号-１（全2ページ1）'!F29="","",SUM(B27+1))</f>
        <v/>
      </c>
      <c r="C28" s="189"/>
      <c r="D28" s="190"/>
      <c r="E28" s="190"/>
      <c r="F28" s="184"/>
    </row>
    <row r="29" spans="1:10">
      <c r="A29" s="58"/>
      <c r="B29" s="194" t="str">
        <f>IF('様式第1-2号-１（全2ページ1）'!F29="","",SUM(B28+1))</f>
        <v/>
      </c>
      <c r="C29" s="195"/>
      <c r="D29" s="196"/>
      <c r="E29" s="196"/>
      <c r="F29" s="184"/>
    </row>
    <row r="30" spans="1:10">
      <c r="A30" s="58"/>
      <c r="B30" s="188" t="str">
        <f>IF('様式第1-2号-１（全2ページ1）'!F29="","",SUM(B29+1))</f>
        <v/>
      </c>
      <c r="C30" s="189"/>
      <c r="D30" s="190"/>
      <c r="E30" s="190"/>
      <c r="F30" s="184"/>
      <c r="G30" s="191"/>
      <c r="H30" s="191"/>
      <c r="I30" s="192"/>
      <c r="J30" s="192"/>
    </row>
    <row r="31" spans="1:10">
      <c r="A31" s="58"/>
      <c r="B31" s="188" t="str">
        <f>IF('様式第1-2号-１（全2ページ1）'!F29="","",SUM(B30+1))</f>
        <v/>
      </c>
      <c r="C31" s="189"/>
      <c r="D31" s="190"/>
      <c r="E31" s="190"/>
      <c r="F31" s="184"/>
      <c r="G31" s="191"/>
      <c r="H31" s="191"/>
      <c r="I31" s="192"/>
      <c r="J31" s="192"/>
    </row>
    <row r="32" spans="1:10">
      <c r="A32" s="58"/>
      <c r="B32" s="194" t="str">
        <f>IF('様式第1-2号-１（全2ページ1）'!F29="","",SUM(B31+1))</f>
        <v/>
      </c>
      <c r="C32" s="195"/>
      <c r="D32" s="190"/>
      <c r="E32" s="190"/>
      <c r="F32" s="184"/>
      <c r="G32" s="191"/>
      <c r="H32" s="191"/>
      <c r="I32" s="192"/>
      <c r="J32" s="192"/>
    </row>
    <row r="33" spans="1:10">
      <c r="A33" s="58"/>
      <c r="B33" s="188" t="str">
        <f>IF('様式第1-2号-１（全2ページ1）'!F29="","",SUM(B32+1))</f>
        <v/>
      </c>
      <c r="C33" s="189"/>
      <c r="D33" s="190"/>
      <c r="E33" s="190"/>
      <c r="F33" s="184"/>
      <c r="G33" s="191"/>
      <c r="H33" s="191"/>
      <c r="I33" s="192"/>
      <c r="J33" s="192"/>
    </row>
    <row r="34" spans="1:10">
      <c r="A34" s="58"/>
      <c r="B34" s="188" t="str">
        <f>IF('様式第1-2号-１（全2ページ1）'!F29="","",SUM(B33+1))</f>
        <v/>
      </c>
      <c r="C34" s="189"/>
      <c r="D34" s="190"/>
      <c r="E34" s="190"/>
      <c r="F34" s="184"/>
      <c r="G34" s="191"/>
      <c r="H34" s="191"/>
      <c r="I34" s="192"/>
      <c r="J34" s="192"/>
    </row>
    <row r="35" spans="1:10">
      <c r="A35" s="58"/>
      <c r="B35" s="194" t="str">
        <f>IF('様式第1-2号-１（全2ページ1）'!F29="","",SUM(B34+1))</f>
        <v/>
      </c>
      <c r="C35" s="195"/>
      <c r="D35" s="190"/>
      <c r="E35" s="190"/>
      <c r="F35" s="184"/>
      <c r="G35" s="191"/>
      <c r="H35" s="191"/>
      <c r="I35" s="192"/>
      <c r="J35" s="192"/>
    </row>
    <row r="36" spans="1:10">
      <c r="A36" s="58"/>
      <c r="B36" s="188" t="str">
        <f>IF('様式第1-2号-１（全2ページ1）'!F29="","",SUM(B35+1))</f>
        <v/>
      </c>
      <c r="C36" s="189"/>
      <c r="D36" s="190"/>
      <c r="E36" s="190"/>
      <c r="F36" s="184"/>
      <c r="G36" s="191"/>
      <c r="H36" s="191"/>
      <c r="I36" s="192"/>
      <c r="J36" s="192"/>
    </row>
    <row r="37" spans="1:10">
      <c r="A37" s="58"/>
      <c r="B37" s="188" t="str">
        <f>IF('様式第1-2号-１（全2ページ1）'!F29="","",SUM(B36+1))</f>
        <v/>
      </c>
      <c r="C37" s="189"/>
      <c r="D37" s="190"/>
      <c r="E37" s="190"/>
      <c r="F37" s="184"/>
      <c r="G37" s="191"/>
      <c r="H37" s="191"/>
      <c r="I37" s="192"/>
      <c r="J37" s="192"/>
    </row>
    <row r="38" spans="1:10">
      <c r="A38" s="58"/>
      <c r="B38" s="194" t="str">
        <f>IF('様式第1-2号-１（全2ページ1）'!F29="","",SUM(B37+1))</f>
        <v/>
      </c>
      <c r="C38" s="195"/>
      <c r="D38" s="190"/>
      <c r="E38" s="190"/>
      <c r="F38" s="184"/>
      <c r="G38" s="191"/>
      <c r="H38" s="191"/>
      <c r="I38" s="192"/>
      <c r="J38" s="192"/>
    </row>
    <row r="39" spans="1:10">
      <c r="A39" s="58"/>
      <c r="B39" s="188" t="str">
        <f>IF('様式第1-2号-１（全2ページ1）'!F29="","",SUM(B38+1))</f>
        <v/>
      </c>
      <c r="C39" s="189"/>
      <c r="D39" s="190"/>
      <c r="E39" s="190"/>
      <c r="F39" s="184"/>
      <c r="G39" s="191"/>
      <c r="H39" s="191"/>
      <c r="I39" s="192"/>
      <c r="J39" s="192"/>
    </row>
    <row r="40" spans="1:10">
      <c r="A40" s="58"/>
      <c r="B40" s="188" t="str">
        <f>IF('様式第1-2号-１（全2ページ1）'!F29="","",SUM(B39+1))</f>
        <v/>
      </c>
      <c r="C40" s="189"/>
      <c r="D40" s="190"/>
      <c r="E40" s="190"/>
      <c r="F40" s="184"/>
      <c r="G40" s="191"/>
      <c r="H40" s="191"/>
      <c r="I40" s="192"/>
      <c r="J40" s="192"/>
    </row>
    <row r="41" spans="1:10">
      <c r="A41" s="58"/>
      <c r="B41" s="194" t="str">
        <f>IF('様式第1-2号-１（全2ページ1）'!F29="","",SUM(B40+1))</f>
        <v/>
      </c>
      <c r="C41" s="195"/>
      <c r="D41" s="190"/>
      <c r="E41" s="190"/>
      <c r="F41" s="184"/>
      <c r="G41" s="191"/>
      <c r="H41" s="191"/>
      <c r="I41" s="192"/>
      <c r="J41" s="192"/>
    </row>
    <row r="42" spans="1:10">
      <c r="A42" s="59"/>
      <c r="B42" s="194" t="str">
        <f>IF('様式第1-2号-１（全2ページ1）'!F29="","",SUM(B41+1))</f>
        <v/>
      </c>
      <c r="C42" s="195"/>
      <c r="D42" s="196"/>
      <c r="E42" s="196"/>
      <c r="F42" s="184"/>
      <c r="G42" s="191"/>
      <c r="H42" s="191"/>
      <c r="I42" s="192"/>
      <c r="J42" s="192"/>
    </row>
    <row r="43" spans="1:10">
      <c r="A43" s="100"/>
      <c r="B43" s="197"/>
      <c r="C43" s="197"/>
      <c r="D43" s="198"/>
      <c r="E43" s="198"/>
      <c r="F43" s="184"/>
      <c r="G43" s="191"/>
      <c r="H43" s="191"/>
      <c r="I43" s="192"/>
      <c r="J43" s="192"/>
    </row>
    <row r="44" spans="1:10">
      <c r="A44" s="101"/>
      <c r="B44" s="209"/>
      <c r="C44" s="209"/>
      <c r="D44" s="192"/>
      <c r="E44" s="192"/>
      <c r="F44" s="184"/>
      <c r="G44" s="199" t="s">
        <v>70</v>
      </c>
      <c r="H44" s="199"/>
      <c r="I44" s="199"/>
      <c r="J44" s="199"/>
    </row>
    <row r="45" spans="1:10" ht="18.600000000000001" thickBot="1">
      <c r="A45" s="101"/>
      <c r="B45" s="209"/>
      <c r="C45" s="209"/>
      <c r="D45" s="192"/>
      <c r="E45" s="192"/>
      <c r="F45" s="184"/>
      <c r="G45" s="200"/>
      <c r="H45" s="200"/>
      <c r="I45" s="200"/>
      <c r="J45" s="200"/>
    </row>
    <row r="46" spans="1:10" ht="18.600000000000001" thickTop="1">
      <c r="A46" s="101"/>
      <c r="B46" s="209"/>
      <c r="C46" s="209"/>
      <c r="D46" s="192"/>
      <c r="E46" s="192"/>
      <c r="F46" s="184"/>
      <c r="G46" s="201" t="s">
        <v>14</v>
      </c>
      <c r="H46" s="202"/>
      <c r="I46" s="205">
        <f>COUNTIFS(D12:D42,"テレワーク")</f>
        <v>0</v>
      </c>
      <c r="J46" s="206"/>
    </row>
    <row r="47" spans="1:10" ht="18.600000000000001" thickBot="1">
      <c r="A47" s="101"/>
      <c r="B47" s="209"/>
      <c r="C47" s="209"/>
      <c r="D47" s="192"/>
      <c r="E47" s="192"/>
      <c r="F47" s="184"/>
      <c r="G47" s="203"/>
      <c r="H47" s="204"/>
      <c r="I47" s="207"/>
      <c r="J47" s="208"/>
    </row>
    <row r="48" spans="1:10" ht="18.600000000000001" thickTop="1">
      <c r="A48" s="101"/>
      <c r="B48" s="209"/>
      <c r="C48" s="209"/>
      <c r="D48" s="192"/>
      <c r="E48" s="192"/>
      <c r="F48" s="184"/>
      <c r="G48" s="191"/>
      <c r="H48" s="191"/>
      <c r="I48" s="192"/>
      <c r="J48" s="192"/>
    </row>
    <row r="49" spans="1:5">
      <c r="A49" s="2"/>
      <c r="B49" s="2"/>
      <c r="C49" s="2"/>
      <c r="D49" s="2"/>
      <c r="E49" s="2"/>
    </row>
  </sheetData>
  <sheetProtection sheet="1" objects="1" scenarios="1" formatRows="0" insertRows="0"/>
  <mergeCells count="156">
    <mergeCell ref="G44:J45"/>
    <mergeCell ref="G46:H47"/>
    <mergeCell ref="I46:J47"/>
    <mergeCell ref="B48:C48"/>
    <mergeCell ref="D48:E48"/>
    <mergeCell ref="G48:H48"/>
    <mergeCell ref="I48:J48"/>
    <mergeCell ref="B46:C46"/>
    <mergeCell ref="D46:E46"/>
    <mergeCell ref="B47:C47"/>
    <mergeCell ref="D47:E47"/>
    <mergeCell ref="B44:C44"/>
    <mergeCell ref="D44:E44"/>
    <mergeCell ref="B45:C45"/>
    <mergeCell ref="D45:E45"/>
    <mergeCell ref="B42:C42"/>
    <mergeCell ref="D42:E42"/>
    <mergeCell ref="G42:H42"/>
    <mergeCell ref="I42:J42"/>
    <mergeCell ref="B43:C43"/>
    <mergeCell ref="D43:E43"/>
    <mergeCell ref="G43:H43"/>
    <mergeCell ref="I43:J43"/>
    <mergeCell ref="B40:C40"/>
    <mergeCell ref="D40:E40"/>
    <mergeCell ref="G40:H40"/>
    <mergeCell ref="I40:J40"/>
    <mergeCell ref="B41:C41"/>
    <mergeCell ref="D41:E41"/>
    <mergeCell ref="G41:H41"/>
    <mergeCell ref="I41:J41"/>
    <mergeCell ref="B38:C38"/>
    <mergeCell ref="D38:E38"/>
    <mergeCell ref="G38:H38"/>
    <mergeCell ref="I38:J38"/>
    <mergeCell ref="B39:C39"/>
    <mergeCell ref="D39:E39"/>
    <mergeCell ref="G39:H39"/>
    <mergeCell ref="I39:J39"/>
    <mergeCell ref="B36:C36"/>
    <mergeCell ref="D36:E36"/>
    <mergeCell ref="G36:H36"/>
    <mergeCell ref="I36:J36"/>
    <mergeCell ref="B37:C37"/>
    <mergeCell ref="D37:E37"/>
    <mergeCell ref="G37:H37"/>
    <mergeCell ref="I37:J37"/>
    <mergeCell ref="B34:C34"/>
    <mergeCell ref="D34:E34"/>
    <mergeCell ref="G34:H34"/>
    <mergeCell ref="I34:J34"/>
    <mergeCell ref="B35:C35"/>
    <mergeCell ref="D35:E35"/>
    <mergeCell ref="G35:H35"/>
    <mergeCell ref="I35:J35"/>
    <mergeCell ref="B32:C32"/>
    <mergeCell ref="D32:E32"/>
    <mergeCell ref="G32:H32"/>
    <mergeCell ref="I32:J32"/>
    <mergeCell ref="B33:C33"/>
    <mergeCell ref="D33:E33"/>
    <mergeCell ref="G33:H33"/>
    <mergeCell ref="I33:J33"/>
    <mergeCell ref="B30:C30"/>
    <mergeCell ref="D30:E30"/>
    <mergeCell ref="G30:H30"/>
    <mergeCell ref="I30:J30"/>
    <mergeCell ref="B31:C31"/>
    <mergeCell ref="D31:E31"/>
    <mergeCell ref="G31:H31"/>
    <mergeCell ref="I31:J31"/>
    <mergeCell ref="B28:C28"/>
    <mergeCell ref="D28:E28"/>
    <mergeCell ref="B29:C29"/>
    <mergeCell ref="D29:E29"/>
    <mergeCell ref="B26:C26"/>
    <mergeCell ref="D26:E26"/>
    <mergeCell ref="B27:C27"/>
    <mergeCell ref="D27:E27"/>
    <mergeCell ref="B24:C24"/>
    <mergeCell ref="D24:E24"/>
    <mergeCell ref="G24:H24"/>
    <mergeCell ref="I24:J24"/>
    <mergeCell ref="B25:C25"/>
    <mergeCell ref="D25:E25"/>
    <mergeCell ref="G25:H25"/>
    <mergeCell ref="I25:J25"/>
    <mergeCell ref="D22:E22"/>
    <mergeCell ref="G22:H22"/>
    <mergeCell ref="I22:J22"/>
    <mergeCell ref="B23:C23"/>
    <mergeCell ref="D23:E23"/>
    <mergeCell ref="G23:H23"/>
    <mergeCell ref="I23:J23"/>
    <mergeCell ref="A20:A22"/>
    <mergeCell ref="B20:C20"/>
    <mergeCell ref="D20:E20"/>
    <mergeCell ref="G20:H20"/>
    <mergeCell ref="I20:J20"/>
    <mergeCell ref="B21:C21"/>
    <mergeCell ref="D21:E21"/>
    <mergeCell ref="G21:H21"/>
    <mergeCell ref="I21:J21"/>
    <mergeCell ref="B22:C22"/>
    <mergeCell ref="D17:E17"/>
    <mergeCell ref="G17:H17"/>
    <mergeCell ref="I17:J17"/>
    <mergeCell ref="D14:E14"/>
    <mergeCell ref="G14:H14"/>
    <mergeCell ref="I14:J14"/>
    <mergeCell ref="A18:A19"/>
    <mergeCell ref="B18:C18"/>
    <mergeCell ref="D18:E18"/>
    <mergeCell ref="G18:H18"/>
    <mergeCell ref="I18:J18"/>
    <mergeCell ref="B19:C19"/>
    <mergeCell ref="D19:E19"/>
    <mergeCell ref="G19:H19"/>
    <mergeCell ref="I19:J19"/>
    <mergeCell ref="D11:E11"/>
    <mergeCell ref="F11:F48"/>
    <mergeCell ref="G11:H11"/>
    <mergeCell ref="I11:J11"/>
    <mergeCell ref="A15:A17"/>
    <mergeCell ref="B15:C15"/>
    <mergeCell ref="D15:E15"/>
    <mergeCell ref="G15:H15"/>
    <mergeCell ref="I15:J15"/>
    <mergeCell ref="B16:C16"/>
    <mergeCell ref="D16:E16"/>
    <mergeCell ref="B12:C12"/>
    <mergeCell ref="D12:E12"/>
    <mergeCell ref="G12:H12"/>
    <mergeCell ref="I12:J12"/>
    <mergeCell ref="A13:A14"/>
    <mergeCell ref="B13:C13"/>
    <mergeCell ref="D13:E13"/>
    <mergeCell ref="G13:H13"/>
    <mergeCell ref="I13:J13"/>
    <mergeCell ref="B14:C14"/>
    <mergeCell ref="G16:H16"/>
    <mergeCell ref="I16:J16"/>
    <mergeCell ref="B17:C17"/>
    <mergeCell ref="A2:I2"/>
    <mergeCell ref="B8:C8"/>
    <mergeCell ref="F8:H8"/>
    <mergeCell ref="B10:C10"/>
    <mergeCell ref="D10:E10"/>
    <mergeCell ref="G10:H10"/>
    <mergeCell ref="I10:J10"/>
    <mergeCell ref="B7:D7"/>
    <mergeCell ref="E7:H7"/>
    <mergeCell ref="B6:H6"/>
    <mergeCell ref="B4:I4"/>
    <mergeCell ref="B5:I5"/>
    <mergeCell ref="D9:H9"/>
  </mergeCells>
  <phoneticPr fontId="1"/>
  <dataValidations count="1">
    <dataValidation type="list" allowBlank="1" showInputMessage="1" showErrorMessage="1" sqref="D12:D42" xr:uid="{00000000-0002-0000-0200-000000000000}">
      <formula1>"テレワーク,出社,非出社"</formula1>
    </dataValidation>
  </dataValidations>
  <pageMargins left="0.70866141732283472" right="0.62992125984251968" top="0.55118110236220474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様式第1-2号-１（全2ページ1）</vt:lpstr>
      <vt:lpstr>様式第1-2号-１（全2ページ2）</vt:lpstr>
      <vt:lpstr>様式第1-2号-１（別紙）</vt:lpstr>
      <vt:lpstr>'様式第1-2号-１（全2ページ1）'!Print_Area</vt:lpstr>
      <vt:lpstr>'様式第1-2号-１（全2ページ2）'!Print_Area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2021-10-28T05:28:36Z</dcterms:modified>
</cp:coreProperties>
</file>